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1er Avance Gestión Financiera 2025\Excel 1er Avance 2025\"/>
    </mc:Choice>
  </mc:AlternateContent>
  <xr:revisionPtr revIDLastSave="0" documentId="8_{49BBF5A8-F8CF-4631-9DF1-C2AC3618D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Titles" localSheetId="0">'Table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42" i="1" s="1"/>
  <c r="D43" i="1"/>
  <c r="E43" i="1"/>
  <c r="E42" i="1" s="1"/>
  <c r="F43" i="1"/>
  <c r="F42" i="1" s="1"/>
  <c r="B43" i="1"/>
  <c r="C52" i="1"/>
  <c r="E52" i="1"/>
  <c r="F52" i="1"/>
  <c r="B52" i="1"/>
  <c r="C60" i="1"/>
  <c r="E60" i="1"/>
  <c r="F60" i="1"/>
  <c r="B60" i="1"/>
  <c r="B42" i="1" s="1"/>
  <c r="G62" i="1"/>
  <c r="G63" i="1"/>
  <c r="D62" i="1"/>
  <c r="D63" i="1"/>
  <c r="D64" i="1"/>
  <c r="G64" i="1" s="1"/>
  <c r="D65" i="1"/>
  <c r="G65" i="1" s="1"/>
  <c r="D66" i="1"/>
  <c r="G66" i="1" s="1"/>
  <c r="D67" i="1"/>
  <c r="G67" i="1" s="1"/>
  <c r="D68" i="1"/>
  <c r="G68" i="1" s="1"/>
  <c r="D69" i="1"/>
  <c r="G69" i="1" s="1"/>
  <c r="D61" i="1"/>
  <c r="G61" i="1" s="1"/>
  <c r="G54" i="1"/>
  <c r="G52" i="1" s="1"/>
  <c r="G55" i="1"/>
  <c r="G53" i="1"/>
  <c r="D55" i="1"/>
  <c r="D56" i="1"/>
  <c r="G56" i="1" s="1"/>
  <c r="D57" i="1"/>
  <c r="G57" i="1" s="1"/>
  <c r="D58" i="1"/>
  <c r="G58" i="1" s="1"/>
  <c r="D59" i="1"/>
  <c r="G59" i="1" s="1"/>
  <c r="D54" i="1"/>
  <c r="D52" i="1" s="1"/>
  <c r="G45" i="1"/>
  <c r="G46" i="1"/>
  <c r="G47" i="1"/>
  <c r="G48" i="1"/>
  <c r="G49" i="1"/>
  <c r="D45" i="1"/>
  <c r="D46" i="1"/>
  <c r="D47" i="1"/>
  <c r="D48" i="1"/>
  <c r="D49" i="1"/>
  <c r="D50" i="1"/>
  <c r="G50" i="1" s="1"/>
  <c r="D51" i="1"/>
  <c r="G51" i="1" s="1"/>
  <c r="D44" i="1"/>
  <c r="G44" i="1" s="1"/>
  <c r="G43" i="1" s="1"/>
  <c r="D21" i="1"/>
  <c r="G21" i="1" s="1"/>
  <c r="D22" i="1"/>
  <c r="G22" i="1" s="1"/>
  <c r="D23" i="1"/>
  <c r="G23" i="1" s="1"/>
  <c r="D24" i="1"/>
  <c r="G24" i="1" s="1"/>
  <c r="D25" i="1"/>
  <c r="D26" i="1"/>
  <c r="D20" i="1"/>
  <c r="G18" i="1"/>
  <c r="G20" i="1"/>
  <c r="G38" i="1"/>
  <c r="G39" i="1"/>
  <c r="G40" i="1"/>
  <c r="G41" i="1"/>
  <c r="G70" i="1"/>
  <c r="G71" i="1"/>
  <c r="G72" i="1"/>
  <c r="G73" i="1"/>
  <c r="G74" i="1"/>
  <c r="G17" i="1"/>
  <c r="D18" i="1"/>
  <c r="D17" i="1"/>
  <c r="D16" i="1"/>
  <c r="D15" i="1"/>
  <c r="D14" i="1"/>
  <c r="D13" i="1"/>
  <c r="D12" i="1"/>
  <c r="G42" i="1" l="1"/>
  <c r="G60" i="1"/>
  <c r="D60" i="1"/>
  <c r="D42" i="1" s="1"/>
  <c r="D28" i="1"/>
  <c r="G28" i="1" s="1"/>
  <c r="G26" i="1"/>
  <c r="G25" i="1"/>
  <c r="D11" i="1"/>
  <c r="C37" i="1"/>
  <c r="D37" i="1"/>
  <c r="G37" i="1" s="1"/>
  <c r="E37" i="1"/>
  <c r="F37" i="1"/>
  <c r="B37" i="1"/>
  <c r="C27" i="1"/>
  <c r="E27" i="1"/>
  <c r="F27" i="1"/>
  <c r="B27" i="1"/>
  <c r="C19" i="1"/>
  <c r="E19" i="1"/>
  <c r="F19" i="1"/>
  <c r="B19" i="1"/>
  <c r="C10" i="1"/>
  <c r="E10" i="1"/>
  <c r="F10" i="1"/>
  <c r="G10" i="1"/>
  <c r="B10" i="1"/>
  <c r="E9" i="1" l="1"/>
  <c r="E75" i="1" s="1"/>
  <c r="F9" i="1"/>
  <c r="F75" i="1" s="1"/>
  <c r="C9" i="1"/>
  <c r="C75" i="1" s="1"/>
  <c r="B9" i="1"/>
  <c r="B75" i="1" s="1"/>
  <c r="D10" i="1"/>
  <c r="D27" i="1"/>
  <c r="G27" i="1" s="1"/>
  <c r="D19" i="1"/>
  <c r="G19" i="1" s="1"/>
  <c r="G9" i="1" s="1"/>
  <c r="G75" i="1" s="1"/>
  <c r="D9" i="1" l="1"/>
  <c r="D75" i="1" s="1"/>
</calcChain>
</file>

<file path=xl/sharedStrings.xml><?xml version="1.0" encoding="utf-8"?>
<sst xmlns="http://schemas.openxmlformats.org/spreadsheetml/2006/main" count="80" uniqueCount="47">
  <si>
    <t>CONCEPTO</t>
  </si>
  <si>
    <t>EGRESOS</t>
  </si>
  <si>
    <t>SUBEJERCICIO</t>
  </si>
  <si>
    <t>APROBADO</t>
  </si>
  <si>
    <r>
      <rPr>
        <b/>
        <sz val="8"/>
        <rFont val="Arial"/>
        <family val="2"/>
      </rPr>
      <t>AMPLIACIONES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REDUCCIONES</t>
    </r>
  </si>
  <si>
    <t>MODIFICADO</t>
  </si>
  <si>
    <t>DEVENGADO</t>
  </si>
  <si>
    <t>PAGADO</t>
  </si>
  <si>
    <r>
      <rPr>
        <b/>
        <sz val="8"/>
        <rFont val="Arial"/>
        <family val="2"/>
      </rPr>
      <t>GASTO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</si>
  <si>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r>
      <rPr>
        <b/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Gasto:</t>
    </r>
  </si>
  <si>
    <t>ESTADO ANALITICO DEL EJERCICIO DEL PRESPUESTO DE EGRESOS DETALLADO  -  LDF</t>
  </si>
  <si>
    <t>(EXPRESADO EN PESOS)</t>
  </si>
  <si>
    <t>Del  1 de enero al 31 de marzo de 2025</t>
  </si>
  <si>
    <t>H. AYUNTAMIENTO DE TIJUANA, B.C. - Tesoreria Municipal</t>
  </si>
  <si>
    <t>Clasificacion Funcional   (Finalidad y Función)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</si>
  <si>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</si>
  <si>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</si>
  <si>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</si>
  <si>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</si>
  <si>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</si>
  <si>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</si>
  <si>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</si>
  <si>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</si>
  <si>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 CAZA</t>
  </si>
  <si>
    <t>COMBUSTIBLE Y ENERGÍA</t>
  </si>
  <si>
    <t>TRANSPORTE</t>
  </si>
  <si>
    <t>CIENCIA, TECNOLOGÍA E INNOVACIÓN</t>
  </si>
  <si>
    <t>TRANSACCIONES DE LA DEUDA PÚBLICA/COSTO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</si>
  <si>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</si>
  <si>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</si>
  <si>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</si>
  <si>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 xml:space="preserve"> LEGISLACIÓN</t>
  </si>
  <si>
    <t xml:space="preserve"> JUSTICIA</t>
  </si>
  <si>
    <t xml:space="preserve"> COORDINACIÓN DE LA POLÍTICA DE GOBIERNO</t>
  </si>
  <si>
    <t>RELACIONES EXTERIORES</t>
  </si>
  <si>
    <t>ASUNTOS FINANCIEROS Y HACENDARIOS</t>
  </si>
  <si>
    <t>SEGURIDAD NACIONAL</t>
  </si>
  <si>
    <t>ASUNTOS DE ORDEN PUBLICO Y DE SEGURIDAD INTERIOR</t>
  </si>
  <si>
    <t>OTROS SERVICIOS GENERALES</t>
  </si>
  <si>
    <t>DESARROLLO SOCIAL</t>
  </si>
  <si>
    <t>GOBIERNO</t>
  </si>
  <si>
    <t>DESARROLLO ECONÓMICO</t>
  </si>
  <si>
    <t xml:space="preserve"> MINERÍA, MANUFACTURAS Y CONSTRUCCIÓN</t>
  </si>
  <si>
    <t xml:space="preserve"> COMUNICACIONES</t>
  </si>
  <si>
    <t xml:space="preserve"> TURISMO</t>
  </si>
  <si>
    <t xml:space="preserve"> OTRAS INDUSTRIAS Y OTROS ASUNTOS ECONÓMICOS</t>
  </si>
  <si>
    <t>OTRAS NO CLASIFICADAS EN FUNCIONES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</si>
</sst>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name val="Arial MT"/>
      <family val="2"/>
    </font>
    <font>
      <sz val="8"/>
      <color rgb="FF000000"/>
      <name val="Arial MT"/>
      <family val="2"/>
    </font>
    <font>
      <b/>
      <sz val="10"/>
      <color rgb="FF000000"/>
      <name val="Arial TM"/>
    </font>
    <font>
      <sz val="10"/>
      <color rgb="FF000000"/>
      <name val="Arial TM"/>
    </font>
    <font>
      <sz val="10"/>
      <color rgb="FF000000"/>
      <name val="Times New Roman"/>
      <family val="1"/>
    </font>
    <font>
      <b/>
      <sz val="8"/>
      <color rgb="FF000000"/>
      <name val="Arial MT"/>
    </font>
    <font>
      <b/>
      <sz val="8"/>
      <color rgb="FF000000"/>
      <name val="Arial MT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left" vertical="center" indent="3"/>
    </xf>
    <xf numFmtId="8" fontId="4" fillId="0" borderId="0" xfId="1" applyNumberFormat="1" applyFont="1" applyFill="1" applyBorder="1" applyAlignment="1">
      <alignment horizontal="right" vertical="center" shrinkToFit="1"/>
    </xf>
    <xf numFmtId="8" fontId="6" fillId="0" borderId="0" xfId="1" applyNumberFormat="1" applyFont="1" applyFill="1" applyBorder="1" applyAlignment="1">
      <alignment horizontal="right" vertical="center" shrinkToFit="1"/>
    </xf>
    <xf numFmtId="8" fontId="10" fillId="0" borderId="0" xfId="1" applyNumberFormat="1" applyFont="1" applyFill="1" applyBorder="1" applyAlignment="1">
      <alignment horizontal="right" vertical="center" shrinkToFit="1"/>
    </xf>
    <xf numFmtId="8" fontId="11" fillId="0" borderId="0" xfId="1" applyNumberFormat="1" applyFont="1" applyFill="1" applyBorder="1" applyAlignment="1">
      <alignment horizontal="right" vertical="center" shrinkToFit="1"/>
    </xf>
    <xf numFmtId="8" fontId="12" fillId="0" borderId="0" xfId="1" applyNumberFormat="1" applyFont="1" applyFill="1" applyBorder="1" applyAlignment="1">
      <alignment horizontal="right" vertical="center" shrinkToFit="1"/>
    </xf>
    <xf numFmtId="8" fontId="4" fillId="0" borderId="0" xfId="1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3</xdr:row>
      <xdr:rowOff>140326</xdr:rowOff>
    </xdr:to>
    <xdr:pic>
      <xdr:nvPicPr>
        <xdr:cNvPr id="3" name="Imagen 2" descr="W:\2025\SECTOR CENTRAL\1er Avance Gestión Financiera 2025\PDF para firma y logo\LOGO XXVAyto_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3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428625</xdr:colOff>
      <xdr:row>79</xdr:row>
      <xdr:rowOff>123825</xdr:rowOff>
    </xdr:from>
    <xdr:to>
      <xdr:col>6</xdr:col>
      <xdr:colOff>742950</xdr:colOff>
      <xdr:row>83</xdr:row>
      <xdr:rowOff>9525</xdr:rowOff>
    </xdr:to>
    <xdr:pic>
      <xdr:nvPicPr>
        <xdr:cNvPr id="6" name="Imagen 5" descr="W:\2025\SECTOR CENTRAL\1er Avance Gestión Financiera 2025\PDF para firma y logo\FIRMAS XXV DIRECTORA PYP Y TESORER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2934950"/>
          <a:ext cx="97726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workbookViewId="0">
      <selection activeCell="M78" sqref="M78"/>
    </sheetView>
  </sheetViews>
  <sheetFormatPr baseColWidth="10" defaultColWidth="9.33203125" defaultRowHeight="12" customHeight="1"/>
  <cols>
    <col min="1" max="1" width="68.83203125" style="1" customWidth="1"/>
    <col min="2" max="7" width="19.33203125" style="1" customWidth="1"/>
    <col min="8" max="8" width="12.6640625" style="1" bestFit="1" customWidth="1"/>
    <col min="9" max="16384" width="9.33203125" style="1"/>
  </cols>
  <sheetData>
    <row r="1" spans="1:12" ht="22.5" customHeight="1">
      <c r="A1" s="21" t="s">
        <v>13</v>
      </c>
      <c r="B1" s="21"/>
      <c r="C1" s="21"/>
      <c r="D1" s="21"/>
      <c r="E1" s="21"/>
      <c r="F1" s="21"/>
      <c r="G1" s="21"/>
    </row>
    <row r="2" spans="1:12" ht="12" customHeight="1">
      <c r="A2" s="22" t="s">
        <v>10</v>
      </c>
      <c r="B2" s="22"/>
      <c r="C2" s="22"/>
      <c r="D2" s="22"/>
      <c r="E2" s="22"/>
      <c r="F2" s="22"/>
      <c r="G2" s="22"/>
    </row>
    <row r="3" spans="1:12" ht="12" customHeight="1">
      <c r="A3" s="22" t="s">
        <v>14</v>
      </c>
      <c r="B3" s="22"/>
      <c r="C3" s="22"/>
      <c r="D3" s="22"/>
      <c r="E3" s="22"/>
      <c r="F3" s="22"/>
      <c r="G3" s="22"/>
    </row>
    <row r="4" spans="1:12" ht="12" customHeight="1">
      <c r="A4" s="22" t="s">
        <v>12</v>
      </c>
      <c r="B4" s="22"/>
      <c r="C4" s="22"/>
      <c r="D4" s="22"/>
      <c r="E4" s="22"/>
      <c r="F4" s="22"/>
      <c r="G4" s="22"/>
    </row>
    <row r="5" spans="1:12" ht="12" customHeight="1">
      <c r="A5" s="22" t="s">
        <v>11</v>
      </c>
      <c r="B5" s="22"/>
      <c r="C5" s="22"/>
      <c r="D5" s="22"/>
      <c r="E5" s="22"/>
      <c r="F5" s="22"/>
      <c r="G5" s="22"/>
    </row>
    <row r="7" spans="1:12" ht="24" customHeight="1">
      <c r="A7" s="16" t="s">
        <v>0</v>
      </c>
      <c r="B7" s="18" t="s">
        <v>1</v>
      </c>
      <c r="C7" s="19"/>
      <c r="D7" s="19"/>
      <c r="E7" s="19"/>
      <c r="F7" s="20"/>
      <c r="G7" s="16" t="s">
        <v>2</v>
      </c>
    </row>
    <row r="8" spans="1:12" ht="24" customHeight="1">
      <c r="A8" s="17"/>
      <c r="B8" s="2" t="s">
        <v>3</v>
      </c>
      <c r="C8" s="3" t="s">
        <v>4</v>
      </c>
      <c r="D8" s="2" t="s">
        <v>5</v>
      </c>
      <c r="E8" s="2" t="s">
        <v>6</v>
      </c>
      <c r="F8" s="2" t="s">
        <v>7</v>
      </c>
      <c r="G8" s="17"/>
    </row>
    <row r="9" spans="1:12" s="6" customFormat="1" ht="12" customHeight="1">
      <c r="A9" s="5" t="s">
        <v>8</v>
      </c>
      <c r="B9" s="10">
        <f>+B10+B19+B27+B37</f>
        <v>1654238996.4199998</v>
      </c>
      <c r="C9" s="10">
        <f t="shared" ref="C9:G9" si="0">+C10+C19+C27+C37</f>
        <v>340814722.96000004</v>
      </c>
      <c r="D9" s="10">
        <f t="shared" si="0"/>
        <v>1995053719.3799999</v>
      </c>
      <c r="E9" s="10">
        <f t="shared" si="0"/>
        <v>199423882.81999999</v>
      </c>
      <c r="F9" s="10">
        <f t="shared" si="0"/>
        <v>192620717.59</v>
      </c>
      <c r="G9" s="10">
        <f t="shared" si="0"/>
        <v>1795629836.5599997</v>
      </c>
    </row>
    <row r="10" spans="1:12" s="6" customFormat="1" ht="12" customHeight="1">
      <c r="A10" s="7" t="s">
        <v>40</v>
      </c>
      <c r="B10" s="10">
        <f>SUM(B11:B17)</f>
        <v>1343668269.1199999</v>
      </c>
      <c r="C10" s="10">
        <f t="shared" ref="C10:G10" si="1">SUM(C11:C17)</f>
        <v>245894797.52000001</v>
      </c>
      <c r="D10" s="10">
        <f t="shared" si="1"/>
        <v>1589563066.6399999</v>
      </c>
      <c r="E10" s="10">
        <f t="shared" si="1"/>
        <v>182371864.88</v>
      </c>
      <c r="F10" s="10">
        <f t="shared" si="1"/>
        <v>179396588.09999999</v>
      </c>
      <c r="G10" s="10">
        <f t="shared" si="1"/>
        <v>1407191201.7599998</v>
      </c>
      <c r="L10"/>
    </row>
    <row r="11" spans="1:12" s="6" customFormat="1" ht="12" customHeight="1">
      <c r="A11" s="8" t="s">
        <v>31</v>
      </c>
      <c r="B11" s="11">
        <v>0</v>
      </c>
      <c r="C11" s="11">
        <v>0</v>
      </c>
      <c r="D11" s="11">
        <f>+B11+C11</f>
        <v>0</v>
      </c>
      <c r="E11" s="11">
        <v>0</v>
      </c>
      <c r="F11" s="11">
        <v>0</v>
      </c>
      <c r="G11" s="11">
        <v>0</v>
      </c>
    </row>
    <row r="12" spans="1:12" s="6" customFormat="1" ht="12" customHeight="1">
      <c r="A12" s="8" t="s">
        <v>32</v>
      </c>
      <c r="B12" s="11">
        <v>0</v>
      </c>
      <c r="C12" s="11">
        <v>0</v>
      </c>
      <c r="D12" s="11">
        <f t="shared" ref="D12:D18" si="2">+B12+C12</f>
        <v>0</v>
      </c>
      <c r="E12" s="11">
        <v>0</v>
      </c>
      <c r="F12" s="11">
        <v>0</v>
      </c>
      <c r="G12" s="11">
        <v>0</v>
      </c>
    </row>
    <row r="13" spans="1:12" s="6" customFormat="1" ht="12" customHeight="1">
      <c r="A13" s="8" t="s">
        <v>33</v>
      </c>
      <c r="B13" s="11">
        <v>0</v>
      </c>
      <c r="C13" s="11">
        <v>0</v>
      </c>
      <c r="D13" s="11">
        <f t="shared" si="2"/>
        <v>0</v>
      </c>
      <c r="E13" s="11">
        <v>0</v>
      </c>
      <c r="F13" s="11">
        <v>0</v>
      </c>
      <c r="G13" s="11">
        <v>0</v>
      </c>
    </row>
    <row r="14" spans="1:12" s="6" customFormat="1" ht="12" customHeight="1">
      <c r="A14" s="8" t="s">
        <v>34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v>0</v>
      </c>
    </row>
    <row r="15" spans="1:12" s="6" customFormat="1" ht="12" customHeight="1">
      <c r="A15" s="8" t="s">
        <v>35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v>0</v>
      </c>
    </row>
    <row r="16" spans="1:12" s="6" customFormat="1" ht="12" customHeight="1">
      <c r="A16" s="8" t="s">
        <v>36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v>0</v>
      </c>
    </row>
    <row r="17" spans="1:7" s="6" customFormat="1" ht="12" customHeight="1">
      <c r="A17" s="8" t="s">
        <v>37</v>
      </c>
      <c r="B17" s="11">
        <v>1343668269.1199999</v>
      </c>
      <c r="C17" s="11">
        <v>245894797.52000001</v>
      </c>
      <c r="D17" s="11">
        <f t="shared" si="2"/>
        <v>1589563066.6399999</v>
      </c>
      <c r="E17" s="11">
        <v>182371864.88</v>
      </c>
      <c r="F17" s="11">
        <v>179396588.09999999</v>
      </c>
      <c r="G17" s="11">
        <f>+D17-E17</f>
        <v>1407191201.7599998</v>
      </c>
    </row>
    <row r="18" spans="1:7" s="6" customFormat="1" ht="12" customHeight="1">
      <c r="A18" s="8" t="s">
        <v>38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ref="G18:G74" si="3">+D18-E18</f>
        <v>0</v>
      </c>
    </row>
    <row r="19" spans="1:7" s="6" customFormat="1" ht="12" customHeight="1">
      <c r="A19" s="7" t="s">
        <v>39</v>
      </c>
      <c r="B19" s="10">
        <f>SUM(B20:B26)</f>
        <v>310570727.30000001</v>
      </c>
      <c r="C19" s="10">
        <f>SUM(C20:C26)</f>
        <v>94919925.439999998</v>
      </c>
      <c r="D19" s="10">
        <f>SUM(D20:D26)</f>
        <v>405490652.74000001</v>
      </c>
      <c r="E19" s="10">
        <f>SUM(E20:E26)</f>
        <v>17052017.939999998</v>
      </c>
      <c r="F19" s="10">
        <f>SUM(F20:F26)</f>
        <v>13224129.49</v>
      </c>
      <c r="G19" s="12">
        <f t="shared" si="3"/>
        <v>388438634.80000001</v>
      </c>
    </row>
    <row r="20" spans="1:7" s="6" customFormat="1" ht="12" customHeight="1">
      <c r="A20" s="8" t="s">
        <v>15</v>
      </c>
      <c r="B20" s="11">
        <v>351762.75</v>
      </c>
      <c r="C20" s="11">
        <v>0</v>
      </c>
      <c r="D20" s="11">
        <f>+B20+C20</f>
        <v>351762.75</v>
      </c>
      <c r="E20" s="11">
        <v>40505.33</v>
      </c>
      <c r="F20" s="11">
        <v>0</v>
      </c>
      <c r="G20" s="11">
        <f t="shared" si="3"/>
        <v>311257.42</v>
      </c>
    </row>
    <row r="21" spans="1:7" s="6" customFormat="1" ht="12" customHeight="1">
      <c r="A21" s="8" t="s">
        <v>16</v>
      </c>
      <c r="B21" s="11">
        <v>310218964.55000001</v>
      </c>
      <c r="C21" s="11">
        <v>94919925.439999998</v>
      </c>
      <c r="D21" s="11">
        <f t="shared" ref="D21:D26" si="4">+B21+C21</f>
        <v>405138889.99000001</v>
      </c>
      <c r="E21" s="11">
        <v>17011512.609999999</v>
      </c>
      <c r="F21" s="11">
        <v>13224129.49</v>
      </c>
      <c r="G21" s="11">
        <f t="shared" si="3"/>
        <v>388127377.38</v>
      </c>
    </row>
    <row r="22" spans="1:7" s="6" customFormat="1" ht="12" customHeight="1">
      <c r="A22" s="8" t="s">
        <v>17</v>
      </c>
      <c r="B22" s="11">
        <v>0</v>
      </c>
      <c r="C22" s="11">
        <v>0</v>
      </c>
      <c r="D22" s="11">
        <f t="shared" si="4"/>
        <v>0</v>
      </c>
      <c r="E22" s="11">
        <v>0</v>
      </c>
      <c r="F22" s="11">
        <v>0</v>
      </c>
      <c r="G22" s="11">
        <f t="shared" si="3"/>
        <v>0</v>
      </c>
    </row>
    <row r="23" spans="1:7" s="6" customFormat="1" ht="12" customHeight="1">
      <c r="A23" s="8" t="s">
        <v>18</v>
      </c>
      <c r="B23" s="11">
        <v>0</v>
      </c>
      <c r="C23" s="11">
        <v>0</v>
      </c>
      <c r="D23" s="11">
        <f t="shared" si="4"/>
        <v>0</v>
      </c>
      <c r="E23" s="11">
        <v>0</v>
      </c>
      <c r="F23" s="11">
        <v>0</v>
      </c>
      <c r="G23" s="11">
        <f t="shared" si="3"/>
        <v>0</v>
      </c>
    </row>
    <row r="24" spans="1:7" s="6" customFormat="1" ht="12" customHeight="1">
      <c r="A24" s="8" t="s">
        <v>19</v>
      </c>
      <c r="B24" s="11">
        <v>0</v>
      </c>
      <c r="C24" s="11">
        <v>0</v>
      </c>
      <c r="D24" s="11">
        <f t="shared" si="4"/>
        <v>0</v>
      </c>
      <c r="E24" s="11">
        <v>0</v>
      </c>
      <c r="F24" s="11">
        <v>0</v>
      </c>
      <c r="G24" s="11">
        <f t="shared" si="3"/>
        <v>0</v>
      </c>
    </row>
    <row r="25" spans="1:7" s="6" customFormat="1" ht="12" customHeight="1">
      <c r="A25" s="8" t="s">
        <v>20</v>
      </c>
      <c r="B25" s="11">
        <v>0</v>
      </c>
      <c r="C25" s="11">
        <v>0</v>
      </c>
      <c r="D25" s="11">
        <f t="shared" si="4"/>
        <v>0</v>
      </c>
      <c r="E25" s="11">
        <v>0</v>
      </c>
      <c r="F25" s="11">
        <v>0</v>
      </c>
      <c r="G25" s="11">
        <f t="shared" si="3"/>
        <v>0</v>
      </c>
    </row>
    <row r="26" spans="1:7" s="6" customFormat="1" ht="12" customHeight="1">
      <c r="A26" s="8" t="s">
        <v>21</v>
      </c>
      <c r="B26" s="11">
        <v>0</v>
      </c>
      <c r="C26" s="11">
        <v>0</v>
      </c>
      <c r="D26" s="11">
        <f t="shared" si="4"/>
        <v>0</v>
      </c>
      <c r="E26" s="11">
        <v>0</v>
      </c>
      <c r="F26" s="11">
        <v>0</v>
      </c>
      <c r="G26" s="11">
        <f t="shared" si="3"/>
        <v>0</v>
      </c>
    </row>
    <row r="27" spans="1:7" s="6" customFormat="1" ht="12" customHeight="1">
      <c r="A27" s="7" t="s">
        <v>41</v>
      </c>
      <c r="B27" s="10">
        <f>SUM(B28:B36)</f>
        <v>0</v>
      </c>
      <c r="C27" s="10">
        <f t="shared" ref="C27:F27" si="5">SUM(C28:C36)</f>
        <v>0</v>
      </c>
      <c r="D27" s="10">
        <f t="shared" si="5"/>
        <v>0</v>
      </c>
      <c r="E27" s="10">
        <f t="shared" si="5"/>
        <v>0</v>
      </c>
      <c r="F27" s="10">
        <f t="shared" si="5"/>
        <v>0</v>
      </c>
      <c r="G27" s="12">
        <f t="shared" si="3"/>
        <v>0</v>
      </c>
    </row>
    <row r="28" spans="1:7" s="6" customFormat="1" ht="12" customHeight="1">
      <c r="A28" s="8" t="s">
        <v>22</v>
      </c>
      <c r="B28" s="11">
        <v>0</v>
      </c>
      <c r="C28" s="11">
        <v>0</v>
      </c>
      <c r="D28" s="11">
        <f>+B28+C28</f>
        <v>0</v>
      </c>
      <c r="E28" s="11">
        <v>0</v>
      </c>
      <c r="F28" s="11">
        <v>0</v>
      </c>
      <c r="G28" s="11">
        <f t="shared" si="3"/>
        <v>0</v>
      </c>
    </row>
    <row r="29" spans="1:7" s="6" customFormat="1" ht="12" customHeight="1">
      <c r="A29" s="8" t="s">
        <v>23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s="6" customFormat="1" ht="12" customHeight="1">
      <c r="A30" s="8" t="s">
        <v>24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s="6" customFormat="1" ht="12" customHeight="1">
      <c r="A31" s="8" t="s">
        <v>42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s="6" customFormat="1" ht="12" customHeight="1">
      <c r="A32" s="8" t="s">
        <v>25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s="6" customFormat="1" ht="12" customHeight="1">
      <c r="A33" s="8" t="s">
        <v>43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s="6" customFormat="1" ht="12" customHeight="1">
      <c r="A34" s="8" t="s">
        <v>44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 s="6" customFormat="1" ht="12" customHeight="1">
      <c r="A35" s="8" t="s">
        <v>26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 s="6" customFormat="1" ht="12" customHeight="1">
      <c r="A36" s="8" t="s">
        <v>45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 s="6" customFormat="1" ht="12" customHeight="1">
      <c r="A37" s="7" t="s">
        <v>46</v>
      </c>
      <c r="B37" s="10">
        <f>SUM(B38:B41)</f>
        <v>0</v>
      </c>
      <c r="C37" s="10">
        <f>SUM(C38:C41)</f>
        <v>0</v>
      </c>
      <c r="D37" s="10">
        <f>SUM(D38:D41)</f>
        <v>0</v>
      </c>
      <c r="E37" s="10">
        <f>SUM(E38:E41)</f>
        <v>0</v>
      </c>
      <c r="F37" s="10">
        <f>SUM(F38:F41)</f>
        <v>0</v>
      </c>
      <c r="G37" s="13">
        <f t="shared" si="3"/>
        <v>0</v>
      </c>
    </row>
    <row r="38" spans="1:7" s="9" customFormat="1" ht="12" customHeight="1">
      <c r="A38" s="8" t="s">
        <v>27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f t="shared" si="3"/>
        <v>0</v>
      </c>
    </row>
    <row r="39" spans="1:7" s="9" customFormat="1" ht="25.5" customHeight="1">
      <c r="A39" s="8" t="s">
        <v>28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f t="shared" si="3"/>
        <v>0</v>
      </c>
    </row>
    <row r="40" spans="1:7" s="9" customFormat="1" ht="12" customHeight="1">
      <c r="A40" s="8" t="s">
        <v>29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f t="shared" si="3"/>
        <v>0</v>
      </c>
    </row>
    <row r="41" spans="1:7" s="9" customFormat="1" ht="12" customHeight="1">
      <c r="A41" s="8" t="s">
        <v>30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f t="shared" si="3"/>
        <v>0</v>
      </c>
    </row>
    <row r="42" spans="1:7" s="6" customFormat="1" ht="12" customHeight="1">
      <c r="A42" s="5" t="s">
        <v>8</v>
      </c>
      <c r="B42" s="10">
        <f>+B43+B52+B60+B70</f>
        <v>10834884488.959999</v>
      </c>
      <c r="C42" s="10">
        <f t="shared" ref="C42:G42" si="6">+C43+C52+C60+C70</f>
        <v>140233637.79000002</v>
      </c>
      <c r="D42" s="10">
        <f t="shared" si="6"/>
        <v>10975118126.75</v>
      </c>
      <c r="E42" s="10">
        <f t="shared" si="6"/>
        <v>1524957023.0800002</v>
      </c>
      <c r="F42" s="10">
        <f t="shared" si="6"/>
        <v>1364337181.6600001</v>
      </c>
      <c r="G42" s="10">
        <f t="shared" si="6"/>
        <v>9450161103.6700001</v>
      </c>
    </row>
    <row r="43" spans="1:7" s="6" customFormat="1" ht="12" customHeight="1">
      <c r="A43" s="7" t="s">
        <v>40</v>
      </c>
      <c r="B43" s="10">
        <f>SUM(B44:B51)</f>
        <v>6142161263.5699997</v>
      </c>
      <c r="C43" s="10">
        <f t="shared" ref="C43:G43" si="7">SUM(C44:C51)</f>
        <v>91204261.870000005</v>
      </c>
      <c r="D43" s="10">
        <f t="shared" si="7"/>
        <v>6233365525.4400005</v>
      </c>
      <c r="E43" s="10">
        <f t="shared" si="7"/>
        <v>932628666.46000004</v>
      </c>
      <c r="F43" s="10">
        <f t="shared" si="7"/>
        <v>852274718.25999999</v>
      </c>
      <c r="G43" s="10">
        <f t="shared" si="7"/>
        <v>5300736858.9799995</v>
      </c>
    </row>
    <row r="44" spans="1:7" s="6" customFormat="1" ht="12" customHeight="1">
      <c r="A44" s="8" t="s">
        <v>31</v>
      </c>
      <c r="B44" s="11">
        <v>0</v>
      </c>
      <c r="C44" s="11">
        <v>0</v>
      </c>
      <c r="D44" s="11">
        <f>+B44+C44</f>
        <v>0</v>
      </c>
      <c r="E44" s="11">
        <v>0</v>
      </c>
      <c r="F44" s="11">
        <v>0</v>
      </c>
      <c r="G44" s="11">
        <f>+D44-E44</f>
        <v>0</v>
      </c>
    </row>
    <row r="45" spans="1:7" s="6" customFormat="1" ht="12" customHeight="1">
      <c r="A45" s="8" t="s">
        <v>32</v>
      </c>
      <c r="B45" s="11">
        <v>3797602.49</v>
      </c>
      <c r="C45" s="11">
        <v>0</v>
      </c>
      <c r="D45" s="11">
        <f t="shared" ref="D45:D51" si="8">+B45+C45</f>
        <v>3797602.49</v>
      </c>
      <c r="E45" s="11">
        <v>602953.42000000004</v>
      </c>
      <c r="F45" s="11">
        <v>574005.82999999996</v>
      </c>
      <c r="G45" s="11">
        <f t="shared" ref="G45:G51" si="9">+D45-E45</f>
        <v>3194649.0700000003</v>
      </c>
    </row>
    <row r="46" spans="1:7" s="6" customFormat="1" ht="12" customHeight="1">
      <c r="A46" s="8" t="s">
        <v>33</v>
      </c>
      <c r="B46" s="11">
        <v>806273802.64999998</v>
      </c>
      <c r="C46" s="11">
        <v>0</v>
      </c>
      <c r="D46" s="11">
        <f t="shared" si="8"/>
        <v>806273802.64999998</v>
      </c>
      <c r="E46" s="11">
        <v>124903572.06</v>
      </c>
      <c r="F46" s="11">
        <v>117793755.97</v>
      </c>
      <c r="G46" s="11">
        <f t="shared" si="9"/>
        <v>681370230.58999991</v>
      </c>
    </row>
    <row r="47" spans="1:7" s="6" customFormat="1" ht="12" customHeight="1">
      <c r="A47" s="8" t="s">
        <v>34</v>
      </c>
      <c r="B47" s="11">
        <v>0</v>
      </c>
      <c r="C47" s="11">
        <v>0</v>
      </c>
      <c r="D47" s="11">
        <f t="shared" si="8"/>
        <v>0</v>
      </c>
      <c r="E47" s="11">
        <v>0</v>
      </c>
      <c r="F47" s="11">
        <v>0</v>
      </c>
      <c r="G47" s="11">
        <f t="shared" si="9"/>
        <v>0</v>
      </c>
    </row>
    <row r="48" spans="1:7" s="6" customFormat="1" ht="12" customHeight="1">
      <c r="A48" s="8" t="s">
        <v>35</v>
      </c>
      <c r="B48" s="11">
        <v>2868200323.9000001</v>
      </c>
      <c r="C48" s="11">
        <v>7087261.8700000001</v>
      </c>
      <c r="D48" s="11">
        <f t="shared" si="8"/>
        <v>2875287585.77</v>
      </c>
      <c r="E48" s="11">
        <v>438466030.88</v>
      </c>
      <c r="F48" s="11">
        <v>389816050.75999999</v>
      </c>
      <c r="G48" s="11">
        <f t="shared" si="9"/>
        <v>2436821554.8899999</v>
      </c>
    </row>
    <row r="49" spans="1:7" s="6" customFormat="1" ht="12" customHeight="1">
      <c r="A49" s="8" t="s">
        <v>36</v>
      </c>
      <c r="B49" s="11">
        <v>0</v>
      </c>
      <c r="C49" s="11">
        <v>0</v>
      </c>
      <c r="D49" s="11">
        <f t="shared" si="8"/>
        <v>0</v>
      </c>
      <c r="E49" s="11">
        <v>0</v>
      </c>
      <c r="F49" s="11">
        <v>0</v>
      </c>
      <c r="G49" s="11">
        <f t="shared" si="9"/>
        <v>0</v>
      </c>
    </row>
    <row r="50" spans="1:7" s="6" customFormat="1" ht="12" customHeight="1">
      <c r="A50" s="8" t="s">
        <v>37</v>
      </c>
      <c r="B50" s="11">
        <v>1495018434.3</v>
      </c>
      <c r="C50" s="11">
        <v>0</v>
      </c>
      <c r="D50" s="11">
        <f t="shared" si="8"/>
        <v>1495018434.3</v>
      </c>
      <c r="E50" s="11">
        <v>215990002.96000001</v>
      </c>
      <c r="F50" s="11">
        <v>201316947.88</v>
      </c>
      <c r="G50" s="11">
        <f t="shared" si="9"/>
        <v>1279028431.3399999</v>
      </c>
    </row>
    <row r="51" spans="1:7" s="6" customFormat="1" ht="12" customHeight="1">
      <c r="A51" s="8" t="s">
        <v>38</v>
      </c>
      <c r="B51" s="11">
        <v>968871100.23000002</v>
      </c>
      <c r="C51" s="11">
        <v>84117000</v>
      </c>
      <c r="D51" s="11">
        <f t="shared" si="8"/>
        <v>1052988100.23</v>
      </c>
      <c r="E51" s="11">
        <v>152666107.13999999</v>
      </c>
      <c r="F51" s="11">
        <v>142773957.81999999</v>
      </c>
      <c r="G51" s="11">
        <f t="shared" si="9"/>
        <v>900321993.09000003</v>
      </c>
    </row>
    <row r="52" spans="1:7" s="6" customFormat="1" ht="12" customHeight="1">
      <c r="A52" s="7" t="s">
        <v>39</v>
      </c>
      <c r="B52" s="10">
        <f>SUM(B53:B59)</f>
        <v>4363577387.3199997</v>
      </c>
      <c r="C52" s="10">
        <f t="shared" ref="C52:G52" si="10">SUM(C53:C59)</f>
        <v>0</v>
      </c>
      <c r="D52" s="10">
        <f t="shared" si="10"/>
        <v>4363577387.3199997</v>
      </c>
      <c r="E52" s="10">
        <f t="shared" si="10"/>
        <v>569928183.88</v>
      </c>
      <c r="F52" s="10">
        <f t="shared" si="10"/>
        <v>490907305.60000002</v>
      </c>
      <c r="G52" s="10">
        <f t="shared" si="10"/>
        <v>3793649203.4400001</v>
      </c>
    </row>
    <row r="53" spans="1:7" s="6" customFormat="1" ht="12" customHeight="1">
      <c r="A53" s="8" t="s">
        <v>15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f>+D53-E53</f>
        <v>0</v>
      </c>
    </row>
    <row r="54" spans="1:7" s="6" customFormat="1" ht="12" customHeight="1">
      <c r="A54" s="8" t="s">
        <v>16</v>
      </c>
      <c r="B54" s="11">
        <v>3665786987.4499998</v>
      </c>
      <c r="C54" s="11">
        <v>0</v>
      </c>
      <c r="D54" s="11">
        <f>+B54+C54</f>
        <v>3665786987.4499998</v>
      </c>
      <c r="E54" s="11">
        <v>477699617.04000002</v>
      </c>
      <c r="F54" s="11">
        <v>402573066.67000002</v>
      </c>
      <c r="G54" s="11">
        <f t="shared" ref="G54:G59" si="11">+D54-E54</f>
        <v>3188087370.4099998</v>
      </c>
    </row>
    <row r="55" spans="1:7" s="6" customFormat="1" ht="12" customHeight="1">
      <c r="A55" s="8" t="s">
        <v>17</v>
      </c>
      <c r="B55" s="11">
        <v>138773661.31</v>
      </c>
      <c r="C55" s="11">
        <v>0</v>
      </c>
      <c r="D55" s="11">
        <f t="shared" ref="D55:D59" si="12">+B55+C55</f>
        <v>138773661.31</v>
      </c>
      <c r="E55" s="11">
        <v>12328787.300000001</v>
      </c>
      <c r="F55" s="11">
        <v>10806127.93</v>
      </c>
      <c r="G55" s="11">
        <f t="shared" si="11"/>
        <v>126444874.01000001</v>
      </c>
    </row>
    <row r="56" spans="1:7" s="6" customFormat="1" ht="12" customHeight="1">
      <c r="A56" s="8" t="s">
        <v>18</v>
      </c>
      <c r="B56" s="11">
        <v>0</v>
      </c>
      <c r="C56" s="11">
        <v>0</v>
      </c>
      <c r="D56" s="11">
        <f t="shared" si="12"/>
        <v>0</v>
      </c>
      <c r="E56" s="11">
        <v>0</v>
      </c>
      <c r="F56" s="11">
        <v>0</v>
      </c>
      <c r="G56" s="11">
        <f t="shared" si="11"/>
        <v>0</v>
      </c>
    </row>
    <row r="57" spans="1:7" s="6" customFormat="1" ht="12" customHeight="1">
      <c r="A57" s="8" t="s">
        <v>19</v>
      </c>
      <c r="B57" s="11">
        <v>395712674.14999998</v>
      </c>
      <c r="C57" s="11">
        <v>0</v>
      </c>
      <c r="D57" s="11">
        <f t="shared" si="12"/>
        <v>395712674.14999998</v>
      </c>
      <c r="E57" s="11">
        <v>50490735.039999999</v>
      </c>
      <c r="F57" s="11">
        <v>50127013.32</v>
      </c>
      <c r="G57" s="11">
        <f t="shared" si="11"/>
        <v>345221939.10999995</v>
      </c>
    </row>
    <row r="58" spans="1:7" s="6" customFormat="1" ht="12" customHeight="1">
      <c r="A58" s="8" t="s">
        <v>20</v>
      </c>
      <c r="B58" s="11">
        <v>163304064.41</v>
      </c>
      <c r="C58" s="11">
        <v>0</v>
      </c>
      <c r="D58" s="11">
        <f t="shared" si="12"/>
        <v>163304064.41</v>
      </c>
      <c r="E58" s="11">
        <v>29409044.5</v>
      </c>
      <c r="F58" s="11">
        <v>27401097.68</v>
      </c>
      <c r="G58" s="11">
        <f t="shared" si="11"/>
        <v>133895019.91</v>
      </c>
    </row>
    <row r="59" spans="1:7" s="6" customFormat="1" ht="12" customHeight="1">
      <c r="A59" s="8" t="s">
        <v>21</v>
      </c>
      <c r="B59" s="11">
        <v>0</v>
      </c>
      <c r="C59" s="11">
        <v>0</v>
      </c>
      <c r="D59" s="11">
        <f t="shared" si="12"/>
        <v>0</v>
      </c>
      <c r="E59" s="11">
        <v>0</v>
      </c>
      <c r="F59" s="11">
        <v>0</v>
      </c>
      <c r="G59" s="11">
        <f t="shared" si="11"/>
        <v>0</v>
      </c>
    </row>
    <row r="60" spans="1:7" s="6" customFormat="1" ht="12" customHeight="1">
      <c r="A60" s="7" t="s">
        <v>41</v>
      </c>
      <c r="B60" s="12">
        <f>SUM(B61:B69)</f>
        <v>329145838.06999999</v>
      </c>
      <c r="C60" s="12">
        <f t="shared" ref="C60:G60" si="13">SUM(C61:C69)</f>
        <v>49029375.920000002</v>
      </c>
      <c r="D60" s="12">
        <f t="shared" si="13"/>
        <v>378175213.99000001</v>
      </c>
      <c r="E60" s="12">
        <f t="shared" si="13"/>
        <v>22400172.739999998</v>
      </c>
      <c r="F60" s="12">
        <f t="shared" si="13"/>
        <v>21155157.800000001</v>
      </c>
      <c r="G60" s="12">
        <f t="shared" si="13"/>
        <v>355775041.25</v>
      </c>
    </row>
    <row r="61" spans="1:7" s="6" customFormat="1" ht="12" customHeight="1">
      <c r="A61" s="8" t="s">
        <v>22</v>
      </c>
      <c r="B61" s="11">
        <v>198346682.21000001</v>
      </c>
      <c r="C61" s="11">
        <v>49029375.920000002</v>
      </c>
      <c r="D61" s="11">
        <f>+B61+C61</f>
        <v>247376058.13</v>
      </c>
      <c r="E61" s="11">
        <v>4845423.05</v>
      </c>
      <c r="F61" s="11">
        <v>4567909.96</v>
      </c>
      <c r="G61" s="11">
        <f>+D61-E61</f>
        <v>242530635.07999998</v>
      </c>
    </row>
    <row r="62" spans="1:7" s="6" customFormat="1" ht="12" customHeight="1">
      <c r="A62" s="8" t="s">
        <v>23</v>
      </c>
      <c r="B62" s="11">
        <v>0</v>
      </c>
      <c r="C62" s="11">
        <v>0</v>
      </c>
      <c r="D62" s="11">
        <f t="shared" ref="D62:D69" si="14">+B62+C62</f>
        <v>0</v>
      </c>
      <c r="E62" s="11">
        <v>0</v>
      </c>
      <c r="F62" s="11">
        <v>0</v>
      </c>
      <c r="G62" s="11">
        <f t="shared" ref="G62:G69" si="15">+D62-E62</f>
        <v>0</v>
      </c>
    </row>
    <row r="63" spans="1:7" s="6" customFormat="1" ht="12" customHeight="1">
      <c r="A63" s="8" t="s">
        <v>24</v>
      </c>
      <c r="B63" s="11">
        <v>0</v>
      </c>
      <c r="C63" s="11">
        <v>0</v>
      </c>
      <c r="D63" s="11">
        <f t="shared" si="14"/>
        <v>0</v>
      </c>
      <c r="E63" s="11">
        <v>0</v>
      </c>
      <c r="F63" s="11">
        <v>0</v>
      </c>
      <c r="G63" s="11">
        <f t="shared" si="15"/>
        <v>0</v>
      </c>
    </row>
    <row r="64" spans="1:7" s="6" customFormat="1" ht="12" customHeight="1">
      <c r="A64" s="8" t="s">
        <v>42</v>
      </c>
      <c r="B64" s="14">
        <v>0</v>
      </c>
      <c r="C64" s="14">
        <v>0</v>
      </c>
      <c r="D64" s="11">
        <f t="shared" si="14"/>
        <v>0</v>
      </c>
      <c r="E64" s="14">
        <v>0</v>
      </c>
      <c r="F64" s="14">
        <v>0</v>
      </c>
      <c r="G64" s="11">
        <f t="shared" si="15"/>
        <v>0</v>
      </c>
    </row>
    <row r="65" spans="1:7" s="6" customFormat="1" ht="12" customHeight="1">
      <c r="A65" s="8" t="s">
        <v>25</v>
      </c>
      <c r="B65" s="11">
        <v>5552399.4800000004</v>
      </c>
      <c r="C65" s="11">
        <v>0</v>
      </c>
      <c r="D65" s="11">
        <f t="shared" si="14"/>
        <v>5552399.4800000004</v>
      </c>
      <c r="E65" s="11">
        <v>321373.67</v>
      </c>
      <c r="F65" s="11">
        <v>158080.09</v>
      </c>
      <c r="G65" s="11">
        <f t="shared" si="15"/>
        <v>5231025.8100000005</v>
      </c>
    </row>
    <row r="66" spans="1:7" s="6" customFormat="1" ht="12" customHeight="1">
      <c r="A66" s="8" t="s">
        <v>43</v>
      </c>
      <c r="B66" s="11">
        <v>0</v>
      </c>
      <c r="C66" s="11">
        <v>0</v>
      </c>
      <c r="D66" s="11">
        <f t="shared" si="14"/>
        <v>0</v>
      </c>
      <c r="E66" s="11">
        <v>0</v>
      </c>
      <c r="F66" s="11">
        <v>0</v>
      </c>
      <c r="G66" s="11">
        <f t="shared" si="15"/>
        <v>0</v>
      </c>
    </row>
    <row r="67" spans="1:7" s="6" customFormat="1" ht="12" customHeight="1">
      <c r="A67" s="8" t="s">
        <v>44</v>
      </c>
      <c r="B67" s="11">
        <v>0</v>
      </c>
      <c r="C67" s="11">
        <v>0</v>
      </c>
      <c r="D67" s="11">
        <f t="shared" si="14"/>
        <v>0</v>
      </c>
      <c r="E67" s="11">
        <v>0</v>
      </c>
      <c r="F67" s="11">
        <v>0</v>
      </c>
      <c r="G67" s="11">
        <f t="shared" si="15"/>
        <v>0</v>
      </c>
    </row>
    <row r="68" spans="1:7" s="6" customFormat="1" ht="12" customHeight="1">
      <c r="A68" s="8" t="s">
        <v>26</v>
      </c>
      <c r="B68" s="14">
        <v>0</v>
      </c>
      <c r="C68" s="14">
        <v>0</v>
      </c>
      <c r="D68" s="11">
        <f t="shared" si="14"/>
        <v>0</v>
      </c>
      <c r="E68" s="14">
        <v>0</v>
      </c>
      <c r="F68" s="14">
        <v>0</v>
      </c>
      <c r="G68" s="11">
        <f t="shared" si="15"/>
        <v>0</v>
      </c>
    </row>
    <row r="69" spans="1:7" s="6" customFormat="1" ht="12" customHeight="1">
      <c r="A69" s="8" t="s">
        <v>45</v>
      </c>
      <c r="B69" s="11">
        <v>125246756.38</v>
      </c>
      <c r="C69" s="11">
        <v>0</v>
      </c>
      <c r="D69" s="11">
        <f t="shared" si="14"/>
        <v>125246756.38</v>
      </c>
      <c r="E69" s="11">
        <v>17233376.02</v>
      </c>
      <c r="F69" s="11">
        <v>16429167.75</v>
      </c>
      <c r="G69" s="11">
        <f t="shared" si="15"/>
        <v>108013380.36</v>
      </c>
    </row>
    <row r="70" spans="1:7" s="6" customFormat="1" ht="12" customHeight="1">
      <c r="A70" s="7" t="s">
        <v>46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f t="shared" si="3"/>
        <v>0</v>
      </c>
    </row>
    <row r="71" spans="1:7" s="6" customFormat="1" ht="12" customHeight="1">
      <c r="A71" s="8" t="s">
        <v>27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f t="shared" si="3"/>
        <v>0</v>
      </c>
    </row>
    <row r="72" spans="1:7" s="6" customFormat="1" ht="24.75" customHeight="1">
      <c r="A72" s="8" t="s">
        <v>28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f t="shared" si="3"/>
        <v>0</v>
      </c>
    </row>
    <row r="73" spans="1:7" s="6" customFormat="1" ht="12" customHeight="1">
      <c r="A73" s="8" t="s">
        <v>29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f t="shared" si="3"/>
        <v>0</v>
      </c>
    </row>
    <row r="74" spans="1:7" s="6" customFormat="1" ht="12" customHeight="1">
      <c r="A74" s="8" t="s">
        <v>30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f t="shared" si="3"/>
        <v>0</v>
      </c>
    </row>
    <row r="75" spans="1:7" ht="12" customHeight="1">
      <c r="A75" s="4" t="s">
        <v>9</v>
      </c>
      <c r="B75" s="15">
        <f>+B42+B9</f>
        <v>12489123485.379999</v>
      </c>
      <c r="C75" s="15">
        <f t="shared" ref="C75:G75" si="16">+C42+C9</f>
        <v>481048360.75000006</v>
      </c>
      <c r="D75" s="15">
        <f t="shared" si="16"/>
        <v>12970171846.129999</v>
      </c>
      <c r="E75" s="15">
        <f t="shared" si="16"/>
        <v>1724380905.9000001</v>
      </c>
      <c r="F75" s="15">
        <f t="shared" si="16"/>
        <v>1556957899.25</v>
      </c>
      <c r="G75" s="15">
        <f t="shared" si="16"/>
        <v>11245790940.23</v>
      </c>
    </row>
    <row r="77" spans="1:7" ht="12" customHeight="1">
      <c r="A77"/>
    </row>
    <row r="78" spans="1:7" ht="12" customHeight="1">
      <c r="A7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23622047244094491" right="0.23622047244094491" top="0.39370078740157483" bottom="0.70866141732283472" header="0.31496062992125984" footer="0.15748031496062992"/>
  <pageSetup paperSize="9" scale="85" fitToHeight="5" orientation="landscape" r:id="rId1"/>
  <headerFooter>
    <oddFooter>&amp;L&amp;"Arial tm},Normal"&lt;d_rep_discfinan_clasif_finalyfuncion_ldf&gt;&amp;C&amp;"Arial TM,Normal"28/04/2025 21:32&amp;R&amp;"Arial TM,Normal"Pagina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MGARCIAR</dc:creator>
  <cp:lastModifiedBy>Jocelyn Daniela Diaz Medina</cp:lastModifiedBy>
  <cp:lastPrinted>2025-04-29T22:39:16Z</cp:lastPrinted>
  <dcterms:created xsi:type="dcterms:W3CDTF">2025-04-29T05:30:54Z</dcterms:created>
  <dcterms:modified xsi:type="dcterms:W3CDTF">2025-04-30T17:13:49Z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2025-04-28T00:00:00Z</vt:filetime>
  </property>
  <property fmtid="{D5CDD505-2E9C-101B-9397-08002B2CF9AE}" pid="3" name="Creator">
    <vt:lpwstr>Nitro Pro 13 (13.30.2.587)</vt:lpwstr>
  </property>
  <property fmtid="{D5CDD505-2E9C-101B-9397-08002B2CF9AE}" pid="4" name="LastSaved">
    <vt:filetime>2025-04-29T00:00:00Z</vt:filetime>
  </property>
  <property fmtid="{D5CDD505-2E9C-101B-9397-08002B2CF9AE}" pid="5" name="Producer">
    <vt:lpwstr>Nitro Pro 13 (13.30.2.587)</vt:lpwstr>
  </property>
</Properties>
</file>