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5\SECTOR CENTRAL\2do Avance Gestión Financiera 2025\Excel 2do Avance 2025\"/>
    </mc:Choice>
  </mc:AlternateContent>
  <bookViews>
    <workbookView xWindow="-122" yWindow="-122" windowWidth="29045" windowHeight="15718"/>
  </bookViews>
  <sheets>
    <sheet name="Table 1" sheetId="1" r:id="rId1"/>
  </sheets>
  <definedNames>
    <definedName name="_xlnm.Print_Titles" localSheetId="0">'Table 1'!$1:$8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9" i="1"/>
  <c r="E19" i="1"/>
  <c r="E10" i="1"/>
  <c r="E42" i="1"/>
  <c r="B10" i="1"/>
  <c r="D72" i="1" l="1"/>
  <c r="D73" i="1"/>
  <c r="D74" i="1"/>
  <c r="D71" i="1"/>
  <c r="D70" i="1" s="1"/>
  <c r="D53" i="1"/>
  <c r="D54" i="1"/>
  <c r="D39" i="1"/>
  <c r="D40" i="1"/>
  <c r="D41" i="1"/>
  <c r="D38" i="1"/>
  <c r="D29" i="1"/>
  <c r="G29" i="1" s="1"/>
  <c r="D30" i="1"/>
  <c r="D31" i="1"/>
  <c r="D32" i="1"/>
  <c r="G32" i="1" s="1"/>
  <c r="D33" i="1"/>
  <c r="D34" i="1"/>
  <c r="D35" i="1"/>
  <c r="D36" i="1"/>
  <c r="G30" i="1"/>
  <c r="G31" i="1"/>
  <c r="G33" i="1"/>
  <c r="G34" i="1"/>
  <c r="G35" i="1"/>
  <c r="G36" i="1"/>
  <c r="G11" i="1"/>
  <c r="G12" i="1"/>
  <c r="G13" i="1"/>
  <c r="G14" i="1"/>
  <c r="G15" i="1"/>
  <c r="G16" i="1"/>
  <c r="C43" i="1" l="1"/>
  <c r="F43" i="1"/>
  <c r="B43" i="1"/>
  <c r="C52" i="1"/>
  <c r="E52" i="1"/>
  <c r="F52" i="1"/>
  <c r="B52" i="1"/>
  <c r="C60" i="1"/>
  <c r="E60" i="1"/>
  <c r="F60" i="1"/>
  <c r="B60" i="1"/>
  <c r="B42" i="1" s="1"/>
  <c r="D62" i="1"/>
  <c r="G62" i="1" s="1"/>
  <c r="D63" i="1"/>
  <c r="G63" i="1" s="1"/>
  <c r="D64" i="1"/>
  <c r="G64" i="1" s="1"/>
  <c r="D65" i="1"/>
  <c r="G65" i="1" s="1"/>
  <c r="D66" i="1"/>
  <c r="G66" i="1" s="1"/>
  <c r="D67" i="1"/>
  <c r="G67" i="1" s="1"/>
  <c r="D68" i="1"/>
  <c r="G68" i="1" s="1"/>
  <c r="D69" i="1"/>
  <c r="G69" i="1" s="1"/>
  <c r="D61" i="1"/>
  <c r="G54" i="1"/>
  <c r="G53" i="1"/>
  <c r="D55" i="1"/>
  <c r="G55" i="1" s="1"/>
  <c r="D56" i="1"/>
  <c r="G56" i="1" s="1"/>
  <c r="D57" i="1"/>
  <c r="G57" i="1" s="1"/>
  <c r="D58" i="1"/>
  <c r="G58" i="1" s="1"/>
  <c r="D59" i="1"/>
  <c r="G59" i="1" s="1"/>
  <c r="D52" i="1"/>
  <c r="G46" i="1"/>
  <c r="G47" i="1"/>
  <c r="D45" i="1"/>
  <c r="G45" i="1" s="1"/>
  <c r="D46" i="1"/>
  <c r="D47" i="1"/>
  <c r="D48" i="1"/>
  <c r="G48" i="1" s="1"/>
  <c r="D49" i="1"/>
  <c r="G49" i="1" s="1"/>
  <c r="D50" i="1"/>
  <c r="G50" i="1" s="1"/>
  <c r="D51" i="1"/>
  <c r="G51" i="1" s="1"/>
  <c r="D44" i="1"/>
  <c r="G44" i="1" s="1"/>
  <c r="D21" i="1"/>
  <c r="G21" i="1" s="1"/>
  <c r="D22" i="1"/>
  <c r="G22" i="1" s="1"/>
  <c r="D23" i="1"/>
  <c r="G23" i="1" s="1"/>
  <c r="D24" i="1"/>
  <c r="G24" i="1" s="1"/>
  <c r="D25" i="1"/>
  <c r="D26" i="1"/>
  <c r="D20" i="1"/>
  <c r="G20" i="1" s="1"/>
  <c r="G18" i="1"/>
  <c r="G38" i="1"/>
  <c r="G39" i="1"/>
  <c r="G40" i="1"/>
  <c r="G41" i="1"/>
  <c r="G71" i="1"/>
  <c r="G72" i="1"/>
  <c r="G73" i="1"/>
  <c r="G74" i="1"/>
  <c r="D18" i="1"/>
  <c r="D17" i="1"/>
  <c r="G17" i="1" s="1"/>
  <c r="D16" i="1"/>
  <c r="D15" i="1"/>
  <c r="D14" i="1"/>
  <c r="D13" i="1"/>
  <c r="D12" i="1"/>
  <c r="G61" i="1" l="1"/>
  <c r="D60" i="1"/>
  <c r="F42" i="1"/>
  <c r="C42" i="1"/>
  <c r="G43" i="1"/>
  <c r="D43" i="1"/>
  <c r="G52" i="1"/>
  <c r="G60" i="1"/>
  <c r="D28" i="1"/>
  <c r="G28" i="1" s="1"/>
  <c r="G26" i="1"/>
  <c r="G25" i="1"/>
  <c r="D11" i="1"/>
  <c r="C37" i="1"/>
  <c r="D37" i="1"/>
  <c r="G37" i="1" s="1"/>
  <c r="E37" i="1"/>
  <c r="F37" i="1"/>
  <c r="B37" i="1"/>
  <c r="C27" i="1"/>
  <c r="E27" i="1"/>
  <c r="F27" i="1"/>
  <c r="B27" i="1"/>
  <c r="C19" i="1"/>
  <c r="F19" i="1"/>
  <c r="B19" i="1"/>
  <c r="C10" i="1"/>
  <c r="F10" i="1"/>
  <c r="G10" i="1"/>
  <c r="E75" i="1" l="1"/>
  <c r="F9" i="1"/>
  <c r="F75" i="1" s="1"/>
  <c r="C9" i="1"/>
  <c r="C75" i="1" s="1"/>
  <c r="B9" i="1"/>
  <c r="B75" i="1" s="1"/>
  <c r="D10" i="1"/>
  <c r="D27" i="1"/>
  <c r="G27" i="1" s="1"/>
  <c r="D19" i="1"/>
  <c r="G19" i="1" s="1"/>
  <c r="G9" i="1" l="1"/>
  <c r="D9" i="1"/>
  <c r="D42" i="1" l="1"/>
  <c r="D75" i="1" s="1"/>
  <c r="G70" i="1"/>
  <c r="G42" i="1" s="1"/>
  <c r="G75" i="1" s="1"/>
</calcChain>
</file>

<file path=xl/sharedStrings.xml><?xml version="1.0" encoding="utf-8"?>
<sst xmlns="http://schemas.openxmlformats.org/spreadsheetml/2006/main" count="80" uniqueCount="53">
  <si>
    <t>CONCEPTO</t>
  </si>
  <si>
    <t>EGRESOS</t>
  </si>
  <si>
    <t>SUBEJERCICIO</t>
  </si>
  <si>
    <t>APROBADO</t>
  </si>
  <si>
    <r>
      <rPr>
        <b/>
        <sz val="8"/>
        <rFont val="Arial"/>
        <family val="2"/>
      </rPr>
      <t>AMPLIACIONES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/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REDUCCIONES</t>
    </r>
  </si>
  <si>
    <t>MODIFICADO</t>
  </si>
  <si>
    <t>DEVENGADO</t>
  </si>
  <si>
    <t>PAGADO</t>
  </si>
  <si>
    <r>
      <rPr>
        <b/>
        <sz val="8"/>
        <rFont val="Arial"/>
        <family val="2"/>
      </rPr>
      <t>GASTO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ETIQUETADO</t>
    </r>
  </si>
  <si>
    <r>
      <rPr>
        <b/>
        <sz val="8"/>
        <rFont val="Arial"/>
        <family val="2"/>
      </rPr>
      <t>Total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Gasto:</t>
    </r>
  </si>
  <si>
    <t>(EXPRESADO EN PESOS)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</si>
  <si>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</si>
  <si>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</si>
  <si>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</si>
  <si>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</si>
  <si>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</si>
  <si>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</si>
  <si>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</si>
  <si>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</si>
  <si>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 CAZA</t>
  </si>
  <si>
    <t>COMBUSTIBLE Y ENERGÍA</t>
  </si>
  <si>
    <t>TRANSPORTE</t>
  </si>
  <si>
    <t>CIENCIA, TECNOLOGÍA E INNOVACIÓN</t>
  </si>
  <si>
    <t>TRANSACCIONES DE LA DEUDA PÚBLICA/COSTO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</si>
  <si>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</si>
  <si>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</si>
  <si>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</si>
  <si>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 xml:space="preserve"> LEGISLACIÓN</t>
  </si>
  <si>
    <t xml:space="preserve"> JUSTICIA</t>
  </si>
  <si>
    <t xml:space="preserve"> 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</si>
  <si>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</si>
  <si>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</si>
  <si>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</si>
  <si>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</si>
  <si>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</si>
  <si>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</si>
  <si>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GOBIERNO</t>
  </si>
  <si>
    <t>DESARROLLO ECONÓMICO</t>
  </si>
  <si>
    <t xml:space="preserve"> MINERÍA, MANUFACTURAS Y CONSTRUCCIÓN</t>
  </si>
  <si>
    <t xml:space="preserve"> COMUNICACIONES</t>
  </si>
  <si>
    <t xml:space="preserve"> TURISMO</t>
  </si>
  <si>
    <t xml:space="preserve"> OTRAS INDUSTRIAS Y OTROS ASUNTOS ECONÓMICOS</t>
  </si>
  <si>
    <t>OTRAS NO CLASIFICADAS EN FUNCIONES ANTERIORES</t>
  </si>
  <si>
    <t xml:space="preserve"> CIENCIA, TECNOLOGÍA E INNOVACIÓN</t>
  </si>
  <si>
    <t>COORDINACIÓN DE LA POLÍTICA DE GOBIERNO</t>
  </si>
  <si>
    <t>JUSTICIA</t>
  </si>
  <si>
    <t>LEGISLACIÓN</t>
  </si>
  <si>
    <t>OTRAS INDUSTRIAS Y OTROS ASUNTOS ECONÓMICOS</t>
  </si>
  <si>
    <t>H. AYUNTAMIENTO DE TIJUANA, B.C. - Tesorería Municipal</t>
  </si>
  <si>
    <t>ESTADO ANALÍTICO DEL EJERCICIO DEL PRESUPUESTO DE EGRESOS DETALLADO  -  LDF</t>
  </si>
  <si>
    <t>Clasificación Funcional (Finalidad y Función)</t>
  </si>
  <si>
    <t>Del  1 de enero al 30 de junio de 2025</t>
  </si>
  <si>
    <r>
      <rPr>
        <b/>
        <sz val="8"/>
        <rFont val="Arial"/>
        <family val="2"/>
      </rPr>
      <t>GASTO NO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ETIQUETADO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</si>
</sst>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rgb="FF000000"/>
      <name val="Arial"/>
      <family val="2"/>
    </font>
    <font>
      <sz val="8"/>
      <name val="Arial MT"/>
      <family val="2"/>
    </font>
    <font>
      <sz val="8"/>
      <color rgb="FF000000"/>
      <name val="Arial MT"/>
      <family val="2"/>
    </font>
    <font>
      <b/>
      <sz val="10"/>
      <color rgb="FF000000"/>
      <name val="Arial TM"/>
    </font>
    <font>
      <sz val="10"/>
      <color rgb="FF000000"/>
      <name val="Arial TM"/>
    </font>
    <font>
      <sz val="10"/>
      <color rgb="FF000000"/>
      <name val="Times New Roman"/>
      <family val="1"/>
    </font>
    <font>
      <b/>
      <sz val="8"/>
      <color rgb="FF000000"/>
      <name val="Arial MT"/>
    </font>
    <font>
      <b/>
      <sz val="8"/>
      <color rgb="FF000000"/>
      <name val="Arial MT"/>
      <family val="2"/>
    </font>
    <font>
      <sz val="8"/>
      <color rgb="FF000000"/>
      <name val="Arial"/>
      <family val="2"/>
    </font>
    <font>
      <sz val="10"/>
      <name val="Arial T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0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3"/>
    </xf>
    <xf numFmtId="0" fontId="2" fillId="0" borderId="0" xfId="0" applyFont="1" applyAlignment="1">
      <alignment horizontal="left" vertical="center" indent="3"/>
    </xf>
    <xf numFmtId="8" fontId="4" fillId="0" borderId="0" xfId="1" applyNumberFormat="1" applyFont="1" applyFill="1" applyBorder="1" applyAlignment="1">
      <alignment horizontal="right" vertical="center" shrinkToFit="1"/>
    </xf>
    <xf numFmtId="8" fontId="6" fillId="0" borderId="0" xfId="1" applyNumberFormat="1" applyFont="1" applyFill="1" applyBorder="1" applyAlignment="1">
      <alignment horizontal="right" vertical="center" shrinkToFit="1"/>
    </xf>
    <xf numFmtId="8" fontId="10" fillId="0" borderId="0" xfId="1" applyNumberFormat="1" applyFont="1" applyFill="1" applyBorder="1" applyAlignment="1">
      <alignment horizontal="right" vertical="center" shrinkToFit="1"/>
    </xf>
    <xf numFmtId="8" fontId="11" fillId="0" borderId="0" xfId="1" applyNumberFormat="1" applyFont="1" applyFill="1" applyBorder="1" applyAlignment="1">
      <alignment horizontal="right" vertical="center" shrinkToFit="1"/>
    </xf>
    <xf numFmtId="8" fontId="12" fillId="0" borderId="0" xfId="1" applyNumberFormat="1" applyFont="1" applyFill="1" applyBorder="1" applyAlignment="1">
      <alignment horizontal="right" vertical="center" shrinkToFit="1"/>
    </xf>
    <xf numFmtId="8" fontId="4" fillId="0" borderId="0" xfId="1" applyNumberFormat="1" applyFont="1" applyFill="1" applyBorder="1" applyAlignment="1">
      <alignment horizontal="right" vertical="top" shrinkToFit="1"/>
    </xf>
    <xf numFmtId="0" fontId="3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center" wrapText="1" indent="3"/>
    </xf>
    <xf numFmtId="8" fontId="6" fillId="0" borderId="7" xfId="1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 wrapText="1" indent="3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1914525</xdr:colOff>
      <xdr:row>3</xdr:row>
      <xdr:rowOff>140326</xdr:rowOff>
    </xdr:to>
    <xdr:pic>
      <xdr:nvPicPr>
        <xdr:cNvPr id="3" name="Imagen 2" descr="W:\2025\SECTOR CENTRAL\1er Avance Gestión Financiera 2025\PDF para firma y logo\LOGO XXVAyto_Horizontal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730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abSelected="1" view="pageLayout" topLeftCell="A88" zoomScaleNormal="100" workbookViewId="0">
      <selection activeCell="A56" sqref="A56:G56"/>
    </sheetView>
  </sheetViews>
  <sheetFormatPr baseColWidth="10" defaultColWidth="9.28515625" defaultRowHeight="12.1" customHeight="1"/>
  <cols>
    <col min="1" max="1" width="68.85546875" style="1" customWidth="1"/>
    <col min="2" max="7" width="19.28515625" style="1" customWidth="1"/>
    <col min="8" max="8" width="12.7109375" style="1" bestFit="1" customWidth="1"/>
    <col min="9" max="16384" width="9.28515625" style="1"/>
  </cols>
  <sheetData>
    <row r="1" spans="1:12" ht="22.6" customHeight="1">
      <c r="A1" s="27" t="s">
        <v>48</v>
      </c>
      <c r="B1" s="27"/>
      <c r="C1" s="27"/>
      <c r="D1" s="27"/>
      <c r="E1" s="27"/>
      <c r="F1" s="27"/>
      <c r="G1" s="27"/>
    </row>
    <row r="2" spans="1:12" ht="12.1" customHeight="1">
      <c r="A2" s="28" t="s">
        <v>49</v>
      </c>
      <c r="B2" s="28"/>
      <c r="C2" s="28"/>
      <c r="D2" s="28"/>
      <c r="E2" s="28"/>
      <c r="F2" s="28"/>
      <c r="G2" s="28"/>
    </row>
    <row r="3" spans="1:12" ht="12.1" customHeight="1">
      <c r="A3" s="28" t="s">
        <v>50</v>
      </c>
      <c r="B3" s="28"/>
      <c r="C3" s="28"/>
      <c r="D3" s="28"/>
      <c r="E3" s="28"/>
      <c r="F3" s="28"/>
      <c r="G3" s="28"/>
    </row>
    <row r="4" spans="1:12" ht="12.1" customHeight="1">
      <c r="A4" s="29" t="s">
        <v>51</v>
      </c>
      <c r="B4" s="29"/>
      <c r="C4" s="29"/>
      <c r="D4" s="29"/>
      <c r="E4" s="29"/>
      <c r="F4" s="29"/>
      <c r="G4" s="29"/>
    </row>
    <row r="5" spans="1:12" ht="12.1" customHeight="1">
      <c r="A5" s="28" t="s">
        <v>10</v>
      </c>
      <c r="B5" s="28"/>
      <c r="C5" s="28"/>
      <c r="D5" s="28"/>
      <c r="E5" s="28"/>
      <c r="F5" s="28"/>
      <c r="G5" s="28"/>
    </row>
    <row r="7" spans="1:12" ht="23.95" customHeight="1">
      <c r="A7" s="22" t="s">
        <v>0</v>
      </c>
      <c r="B7" s="24" t="s">
        <v>1</v>
      </c>
      <c r="C7" s="25"/>
      <c r="D7" s="25"/>
      <c r="E7" s="25"/>
      <c r="F7" s="26"/>
      <c r="G7" s="22" t="s">
        <v>2</v>
      </c>
    </row>
    <row r="8" spans="1:12" ht="23.95" customHeight="1">
      <c r="A8" s="23"/>
      <c r="B8" s="2" t="s">
        <v>3</v>
      </c>
      <c r="C8" s="3" t="s">
        <v>4</v>
      </c>
      <c r="D8" s="2" t="s">
        <v>5</v>
      </c>
      <c r="E8" s="2" t="s">
        <v>6</v>
      </c>
      <c r="F8" s="2" t="s">
        <v>7</v>
      </c>
      <c r="G8" s="23"/>
    </row>
    <row r="9" spans="1:12" s="6" customFormat="1" ht="12.1" customHeight="1">
      <c r="A9" s="5" t="s">
        <v>8</v>
      </c>
      <c r="B9" s="10">
        <f>+B10+B19+B27+B37</f>
        <v>1654238996.4300001</v>
      </c>
      <c r="C9" s="10">
        <f t="shared" ref="C9:G9" si="0">+C10+C19+C27+C37</f>
        <v>581479146.00999999</v>
      </c>
      <c r="D9" s="10">
        <f t="shared" si="0"/>
        <v>2235718142.4400001</v>
      </c>
      <c r="E9" s="10">
        <f>+E10+E19+E27+E37</f>
        <v>646508354.45999992</v>
      </c>
      <c r="F9" s="10">
        <f t="shared" si="0"/>
        <v>643438361.89999998</v>
      </c>
      <c r="G9" s="10">
        <f t="shared" si="0"/>
        <v>1589209787.98</v>
      </c>
    </row>
    <row r="10" spans="1:12" s="6" customFormat="1" ht="12.1" customHeight="1">
      <c r="A10" s="7" t="s">
        <v>36</v>
      </c>
      <c r="B10" s="10">
        <f>SUM(B11:B17)</f>
        <v>1343668269.1300001</v>
      </c>
      <c r="C10" s="10">
        <f t="shared" ref="C10:G10" si="1">SUM(C11:C17)</f>
        <v>322227265.87</v>
      </c>
      <c r="D10" s="10">
        <f t="shared" si="1"/>
        <v>1665895535</v>
      </c>
      <c r="E10" s="10">
        <f>SUM(E11:E17)</f>
        <v>594806214.66999996</v>
      </c>
      <c r="F10" s="10">
        <f t="shared" si="1"/>
        <v>594711804.66999996</v>
      </c>
      <c r="G10" s="10">
        <f t="shared" si="1"/>
        <v>1071089320.33</v>
      </c>
      <c r="L10"/>
    </row>
    <row r="11" spans="1:12" s="6" customFormat="1" ht="12.1" customHeight="1">
      <c r="A11" s="8" t="s">
        <v>46</v>
      </c>
      <c r="B11" s="11">
        <v>0</v>
      </c>
      <c r="C11" s="11">
        <v>0</v>
      </c>
      <c r="D11" s="11">
        <f>+B11+C11</f>
        <v>0</v>
      </c>
      <c r="E11" s="11">
        <v>0</v>
      </c>
      <c r="F11" s="11">
        <v>0</v>
      </c>
      <c r="G11" s="11">
        <f t="shared" ref="G11:G16" si="2">+D11-E11</f>
        <v>0</v>
      </c>
    </row>
    <row r="12" spans="1:12" s="6" customFormat="1" ht="12.1" customHeight="1">
      <c r="A12" s="8" t="s">
        <v>45</v>
      </c>
      <c r="B12" s="11">
        <v>0</v>
      </c>
      <c r="C12" s="11">
        <v>0</v>
      </c>
      <c r="D12" s="11">
        <f t="shared" ref="D12:D18" si="3">+B12+C12</f>
        <v>0</v>
      </c>
      <c r="E12" s="11">
        <v>0</v>
      </c>
      <c r="F12" s="11">
        <v>0</v>
      </c>
      <c r="G12" s="11">
        <f t="shared" si="2"/>
        <v>0</v>
      </c>
    </row>
    <row r="13" spans="1:12" s="6" customFormat="1" ht="12.1" customHeight="1">
      <c r="A13" s="8" t="s">
        <v>44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2"/>
        <v>0</v>
      </c>
    </row>
    <row r="14" spans="1:12" s="6" customFormat="1" ht="12.1" customHeight="1">
      <c r="A14" s="8" t="s">
        <v>30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2"/>
        <v>0</v>
      </c>
    </row>
    <row r="15" spans="1:12" s="6" customFormat="1" ht="12.1" customHeight="1">
      <c r="A15" s="8" t="s">
        <v>31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2"/>
        <v>0</v>
      </c>
    </row>
    <row r="16" spans="1:12" s="6" customFormat="1" ht="12.1" customHeight="1">
      <c r="A16" s="8" t="s">
        <v>32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2"/>
        <v>0</v>
      </c>
    </row>
    <row r="17" spans="1:7" s="6" customFormat="1" ht="12.1" customHeight="1">
      <c r="A17" s="8" t="s">
        <v>33</v>
      </c>
      <c r="B17" s="11">
        <v>1343668269.1300001</v>
      </c>
      <c r="C17" s="11">
        <v>322227265.87</v>
      </c>
      <c r="D17" s="11">
        <f t="shared" si="3"/>
        <v>1665895535</v>
      </c>
      <c r="E17" s="11">
        <v>594806214.66999996</v>
      </c>
      <c r="F17" s="11">
        <v>594711804.66999996</v>
      </c>
      <c r="G17" s="11">
        <f>+D17-E17</f>
        <v>1071089320.33</v>
      </c>
    </row>
    <row r="18" spans="1:7" s="6" customFormat="1" ht="12.1" customHeight="1">
      <c r="A18" s="8" t="s">
        <v>34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ref="G18:G74" si="4">+D18-E18</f>
        <v>0</v>
      </c>
    </row>
    <row r="19" spans="1:7" s="6" customFormat="1" ht="12.1" customHeight="1">
      <c r="A19" s="7" t="s">
        <v>35</v>
      </c>
      <c r="B19" s="10">
        <f>SUM(B20:B26)</f>
        <v>310570727.30000001</v>
      </c>
      <c r="C19" s="10">
        <f>SUM(C20:C26)</f>
        <v>259251880.13999999</v>
      </c>
      <c r="D19" s="10">
        <f>SUM(D20:D26)</f>
        <v>569822607.44000006</v>
      </c>
      <c r="E19" s="10">
        <f>SUM(E20:E26)</f>
        <v>51702139.789999999</v>
      </c>
      <c r="F19" s="10">
        <f>SUM(F20:F26)</f>
        <v>48726557.229999997</v>
      </c>
      <c r="G19" s="12">
        <f t="shared" si="4"/>
        <v>518120467.65000004</v>
      </c>
    </row>
    <row r="20" spans="1:7" s="6" customFormat="1" ht="12.1" customHeight="1">
      <c r="A20" s="8" t="s">
        <v>11</v>
      </c>
      <c r="B20" s="11">
        <v>351762.75</v>
      </c>
      <c r="C20" s="11">
        <v>-81762.750000000015</v>
      </c>
      <c r="D20" s="11">
        <f>+B20+C20</f>
        <v>270000</v>
      </c>
      <c r="E20" s="11">
        <v>71862</v>
      </c>
      <c r="F20" s="11">
        <v>71862</v>
      </c>
      <c r="G20" s="11">
        <f t="shared" si="4"/>
        <v>198138</v>
      </c>
    </row>
    <row r="21" spans="1:7" s="6" customFormat="1" ht="12.1" customHeight="1">
      <c r="A21" s="8" t="s">
        <v>12</v>
      </c>
      <c r="B21" s="11">
        <v>310218964.55000001</v>
      </c>
      <c r="C21" s="11">
        <v>259333642.88999999</v>
      </c>
      <c r="D21" s="11">
        <f t="shared" ref="D21:D26" si="5">+B21+C21</f>
        <v>569552607.44000006</v>
      </c>
      <c r="E21" s="11">
        <v>51630277.789999999</v>
      </c>
      <c r="F21" s="11">
        <v>48654695.229999997</v>
      </c>
      <c r="G21" s="11">
        <f t="shared" si="4"/>
        <v>517922329.65000004</v>
      </c>
    </row>
    <row r="22" spans="1:7" s="6" customFormat="1" ht="12.1" customHeight="1">
      <c r="A22" s="8" t="s">
        <v>13</v>
      </c>
      <c r="B22" s="11">
        <v>0</v>
      </c>
      <c r="C22" s="11">
        <v>0</v>
      </c>
      <c r="D22" s="11">
        <f t="shared" si="5"/>
        <v>0</v>
      </c>
      <c r="E22" s="11">
        <v>0</v>
      </c>
      <c r="F22" s="11">
        <v>0</v>
      </c>
      <c r="G22" s="11">
        <f t="shared" si="4"/>
        <v>0</v>
      </c>
    </row>
    <row r="23" spans="1:7" s="6" customFormat="1" ht="12.1" customHeight="1">
      <c r="A23" s="8" t="s">
        <v>14</v>
      </c>
      <c r="B23" s="11">
        <v>0</v>
      </c>
      <c r="C23" s="11">
        <v>0</v>
      </c>
      <c r="D23" s="11">
        <f t="shared" si="5"/>
        <v>0</v>
      </c>
      <c r="E23" s="11">
        <v>0</v>
      </c>
      <c r="F23" s="11">
        <v>0</v>
      </c>
      <c r="G23" s="11">
        <f t="shared" si="4"/>
        <v>0</v>
      </c>
    </row>
    <row r="24" spans="1:7" s="6" customFormat="1" ht="12.1" customHeight="1">
      <c r="A24" s="8" t="s">
        <v>15</v>
      </c>
      <c r="B24" s="11">
        <v>0</v>
      </c>
      <c r="C24" s="11">
        <v>0</v>
      </c>
      <c r="D24" s="11">
        <f t="shared" si="5"/>
        <v>0</v>
      </c>
      <c r="E24" s="11">
        <v>0</v>
      </c>
      <c r="F24" s="11">
        <v>0</v>
      </c>
      <c r="G24" s="11">
        <f t="shared" si="4"/>
        <v>0</v>
      </c>
    </row>
    <row r="25" spans="1:7" s="6" customFormat="1" ht="12.1" customHeight="1">
      <c r="A25" s="8" t="s">
        <v>16</v>
      </c>
      <c r="B25" s="11">
        <v>0</v>
      </c>
      <c r="C25" s="11">
        <v>0</v>
      </c>
      <c r="D25" s="11">
        <f t="shared" si="5"/>
        <v>0</v>
      </c>
      <c r="E25" s="11">
        <v>0</v>
      </c>
      <c r="F25" s="11">
        <v>0</v>
      </c>
      <c r="G25" s="11">
        <f t="shared" si="4"/>
        <v>0</v>
      </c>
    </row>
    <row r="26" spans="1:7" s="6" customFormat="1" ht="12.1" customHeight="1">
      <c r="A26" s="8" t="s">
        <v>17</v>
      </c>
      <c r="B26" s="11">
        <v>0</v>
      </c>
      <c r="C26" s="11">
        <v>0</v>
      </c>
      <c r="D26" s="11">
        <f t="shared" si="5"/>
        <v>0</v>
      </c>
      <c r="E26" s="11">
        <v>0</v>
      </c>
      <c r="F26" s="11">
        <v>0</v>
      </c>
      <c r="G26" s="11">
        <f t="shared" si="4"/>
        <v>0</v>
      </c>
    </row>
    <row r="27" spans="1:7" s="6" customFormat="1" ht="12.1" customHeight="1">
      <c r="A27" s="7" t="s">
        <v>37</v>
      </c>
      <c r="B27" s="10">
        <f>SUM(B28:B36)</f>
        <v>0</v>
      </c>
      <c r="C27" s="10">
        <f t="shared" ref="C27:F27" si="6">SUM(C28:C36)</f>
        <v>0</v>
      </c>
      <c r="D27" s="10">
        <f t="shared" si="6"/>
        <v>0</v>
      </c>
      <c r="E27" s="10">
        <f t="shared" si="6"/>
        <v>0</v>
      </c>
      <c r="F27" s="10">
        <f t="shared" si="6"/>
        <v>0</v>
      </c>
      <c r="G27" s="12">
        <f t="shared" si="4"/>
        <v>0</v>
      </c>
    </row>
    <row r="28" spans="1:7" s="6" customFormat="1" ht="12.1" customHeight="1">
      <c r="A28" s="8" t="s">
        <v>18</v>
      </c>
      <c r="B28" s="11">
        <v>0</v>
      </c>
      <c r="C28" s="11">
        <v>0</v>
      </c>
      <c r="D28" s="11">
        <f>+B28+C28</f>
        <v>0</v>
      </c>
      <c r="E28" s="11">
        <v>0</v>
      </c>
      <c r="F28" s="11">
        <v>0</v>
      </c>
      <c r="G28" s="11">
        <f t="shared" si="4"/>
        <v>0</v>
      </c>
    </row>
    <row r="29" spans="1:7" s="6" customFormat="1" ht="12.1" customHeight="1">
      <c r="A29" s="8" t="s">
        <v>19</v>
      </c>
      <c r="B29" s="11">
        <v>0</v>
      </c>
      <c r="C29" s="11">
        <v>0</v>
      </c>
      <c r="D29" s="11">
        <f t="shared" ref="D29:D36" si="7">+B29+C29</f>
        <v>0</v>
      </c>
      <c r="E29" s="11">
        <v>0</v>
      </c>
      <c r="F29" s="11">
        <v>0</v>
      </c>
      <c r="G29" s="11">
        <f t="shared" si="4"/>
        <v>0</v>
      </c>
    </row>
    <row r="30" spans="1:7" s="6" customFormat="1" ht="12.1" customHeight="1">
      <c r="A30" s="8" t="s">
        <v>20</v>
      </c>
      <c r="B30" s="11">
        <v>0</v>
      </c>
      <c r="C30" s="11">
        <v>0</v>
      </c>
      <c r="D30" s="11">
        <f t="shared" si="7"/>
        <v>0</v>
      </c>
      <c r="E30" s="11">
        <v>0</v>
      </c>
      <c r="F30" s="11">
        <v>0</v>
      </c>
      <c r="G30" s="11">
        <f t="shared" si="4"/>
        <v>0</v>
      </c>
    </row>
    <row r="31" spans="1:7" s="6" customFormat="1" ht="12.1" customHeight="1">
      <c r="A31" s="8" t="s">
        <v>38</v>
      </c>
      <c r="B31" s="11">
        <v>0</v>
      </c>
      <c r="C31" s="11">
        <v>0</v>
      </c>
      <c r="D31" s="11">
        <f t="shared" si="7"/>
        <v>0</v>
      </c>
      <c r="E31" s="11">
        <v>0</v>
      </c>
      <c r="F31" s="11">
        <v>0</v>
      </c>
      <c r="G31" s="11">
        <f t="shared" si="4"/>
        <v>0</v>
      </c>
    </row>
    <row r="32" spans="1:7" s="6" customFormat="1" ht="12.1" customHeight="1">
      <c r="A32" s="8" t="s">
        <v>21</v>
      </c>
      <c r="B32" s="11">
        <v>0</v>
      </c>
      <c r="C32" s="11">
        <v>0</v>
      </c>
      <c r="D32" s="11">
        <f t="shared" si="7"/>
        <v>0</v>
      </c>
      <c r="E32" s="11">
        <v>0</v>
      </c>
      <c r="F32" s="11">
        <v>0</v>
      </c>
      <c r="G32" s="11">
        <f t="shared" si="4"/>
        <v>0</v>
      </c>
    </row>
    <row r="33" spans="1:7" s="6" customFormat="1" ht="12.1" customHeight="1">
      <c r="A33" s="8" t="s">
        <v>39</v>
      </c>
      <c r="B33" s="11">
        <v>0</v>
      </c>
      <c r="C33" s="11">
        <v>0</v>
      </c>
      <c r="D33" s="11">
        <f t="shared" si="7"/>
        <v>0</v>
      </c>
      <c r="E33" s="11">
        <v>0</v>
      </c>
      <c r="F33" s="11">
        <v>0</v>
      </c>
      <c r="G33" s="11">
        <f t="shared" si="4"/>
        <v>0</v>
      </c>
    </row>
    <row r="34" spans="1:7" s="6" customFormat="1" ht="12.1" customHeight="1">
      <c r="A34" s="8" t="s">
        <v>40</v>
      </c>
      <c r="B34" s="11">
        <v>0</v>
      </c>
      <c r="C34" s="11">
        <v>0</v>
      </c>
      <c r="D34" s="11">
        <f t="shared" si="7"/>
        <v>0</v>
      </c>
      <c r="E34" s="11">
        <v>0</v>
      </c>
      <c r="F34" s="11">
        <v>0</v>
      </c>
      <c r="G34" s="11">
        <f t="shared" si="4"/>
        <v>0</v>
      </c>
    </row>
    <row r="35" spans="1:7" s="6" customFormat="1" ht="12.1" customHeight="1">
      <c r="A35" s="8" t="s">
        <v>43</v>
      </c>
      <c r="B35" s="11">
        <v>0</v>
      </c>
      <c r="C35" s="11">
        <v>0</v>
      </c>
      <c r="D35" s="11">
        <f t="shared" si="7"/>
        <v>0</v>
      </c>
      <c r="E35" s="11">
        <v>0</v>
      </c>
      <c r="F35" s="11">
        <v>0</v>
      </c>
      <c r="G35" s="11">
        <f t="shared" si="4"/>
        <v>0</v>
      </c>
    </row>
    <row r="36" spans="1:7" s="6" customFormat="1" ht="12.1" customHeight="1">
      <c r="A36" s="8" t="s">
        <v>41</v>
      </c>
      <c r="B36" s="11">
        <v>0</v>
      </c>
      <c r="C36" s="11">
        <v>0</v>
      </c>
      <c r="D36" s="11">
        <f t="shared" si="7"/>
        <v>0</v>
      </c>
      <c r="E36" s="11">
        <v>0</v>
      </c>
      <c r="F36" s="11">
        <v>0</v>
      </c>
      <c r="G36" s="11">
        <f t="shared" si="4"/>
        <v>0</v>
      </c>
    </row>
    <row r="37" spans="1:7" s="6" customFormat="1" ht="12.1" customHeight="1">
      <c r="A37" s="7" t="s">
        <v>42</v>
      </c>
      <c r="B37" s="10">
        <f>SUM(B38:B41)</f>
        <v>0</v>
      </c>
      <c r="C37" s="10">
        <f>SUM(C38:C41)</f>
        <v>0</v>
      </c>
      <c r="D37" s="10">
        <f>SUM(D38:D41)</f>
        <v>0</v>
      </c>
      <c r="E37" s="10">
        <f>SUM(E38:E41)</f>
        <v>0</v>
      </c>
      <c r="F37" s="10">
        <f>SUM(F38:F41)</f>
        <v>0</v>
      </c>
      <c r="G37" s="13">
        <f t="shared" si="4"/>
        <v>0</v>
      </c>
    </row>
    <row r="38" spans="1:7" s="9" customFormat="1" ht="12.1" customHeight="1">
      <c r="A38" s="8" t="s">
        <v>23</v>
      </c>
      <c r="B38" s="11">
        <v>0</v>
      </c>
      <c r="C38" s="11">
        <v>0</v>
      </c>
      <c r="D38" s="11">
        <f>+B38+C38</f>
        <v>0</v>
      </c>
      <c r="E38" s="11">
        <v>0</v>
      </c>
      <c r="F38" s="11">
        <v>0</v>
      </c>
      <c r="G38" s="11">
        <f t="shared" si="4"/>
        <v>0</v>
      </c>
    </row>
    <row r="39" spans="1:7" s="9" customFormat="1" ht="25.5" customHeight="1">
      <c r="A39" s="8" t="s">
        <v>24</v>
      </c>
      <c r="B39" s="11">
        <v>0</v>
      </c>
      <c r="C39" s="11">
        <v>0</v>
      </c>
      <c r="D39" s="11">
        <f t="shared" ref="D39:D41" si="8">+B39+C39</f>
        <v>0</v>
      </c>
      <c r="E39" s="11">
        <v>0</v>
      </c>
      <c r="F39" s="11">
        <v>0</v>
      </c>
      <c r="G39" s="11">
        <f t="shared" si="4"/>
        <v>0</v>
      </c>
    </row>
    <row r="40" spans="1:7" s="9" customFormat="1" ht="12.1" customHeight="1">
      <c r="A40" s="8" t="s">
        <v>25</v>
      </c>
      <c r="B40" s="11">
        <v>0</v>
      </c>
      <c r="C40" s="11">
        <v>0</v>
      </c>
      <c r="D40" s="11">
        <f t="shared" si="8"/>
        <v>0</v>
      </c>
      <c r="E40" s="11">
        <v>0</v>
      </c>
      <c r="F40" s="11">
        <v>0</v>
      </c>
      <c r="G40" s="11">
        <f t="shared" si="4"/>
        <v>0</v>
      </c>
    </row>
    <row r="41" spans="1:7" s="9" customFormat="1" ht="12.1" customHeight="1">
      <c r="A41" s="8" t="s">
        <v>26</v>
      </c>
      <c r="B41" s="11">
        <v>0</v>
      </c>
      <c r="C41" s="11">
        <v>0</v>
      </c>
      <c r="D41" s="11">
        <f t="shared" si="8"/>
        <v>0</v>
      </c>
      <c r="E41" s="11">
        <v>0</v>
      </c>
      <c r="F41" s="11">
        <v>0</v>
      </c>
      <c r="G41" s="11">
        <f t="shared" si="4"/>
        <v>0</v>
      </c>
    </row>
    <row r="42" spans="1:7" s="6" customFormat="1" ht="12.1" customHeight="1">
      <c r="A42" s="16" t="s">
        <v>52</v>
      </c>
      <c r="B42" s="10">
        <f>+B43+B52+B60+B70</f>
        <v>10834884488.959999</v>
      </c>
      <c r="C42" s="10">
        <f t="shared" ref="C42:G42" si="9">+C43+C52+C60+C70</f>
        <v>336980975.84000003</v>
      </c>
      <c r="D42" s="10">
        <f t="shared" si="9"/>
        <v>11171865464.800001</v>
      </c>
      <c r="E42" s="10">
        <f>+E43+E52+E60+E70</f>
        <v>3800192445.2800002</v>
      </c>
      <c r="F42" s="10">
        <f t="shared" si="9"/>
        <v>3730588464.0100007</v>
      </c>
      <c r="G42" s="10">
        <f t="shared" si="9"/>
        <v>7371673019.5200005</v>
      </c>
    </row>
    <row r="43" spans="1:7" s="6" customFormat="1" ht="12.1" customHeight="1">
      <c r="A43" s="7" t="s">
        <v>36</v>
      </c>
      <c r="B43" s="10">
        <f>SUM(B44:B51)</f>
        <v>6142161263.5699997</v>
      </c>
      <c r="C43" s="10">
        <f t="shared" ref="C43:G43" si="10">SUM(C44:C51)</f>
        <v>154183759.66</v>
      </c>
      <c r="D43" s="10">
        <f t="shared" si="10"/>
        <v>6296345023.2300005</v>
      </c>
      <c r="E43" s="10">
        <f>SUM(E44:E51)</f>
        <v>2246205531.6600003</v>
      </c>
      <c r="F43" s="10">
        <f t="shared" si="10"/>
        <v>2208645580.4400001</v>
      </c>
      <c r="G43" s="10">
        <f t="shared" si="10"/>
        <v>4050139491.5699997</v>
      </c>
    </row>
    <row r="44" spans="1:7" s="6" customFormat="1" ht="12.1" customHeight="1">
      <c r="A44" s="8" t="s">
        <v>27</v>
      </c>
      <c r="B44" s="11">
        <v>0</v>
      </c>
      <c r="C44" s="11">
        <v>0</v>
      </c>
      <c r="D44" s="11">
        <f>+B44+C44</f>
        <v>0</v>
      </c>
      <c r="E44" s="11">
        <v>0</v>
      </c>
      <c r="F44" s="11">
        <v>0</v>
      </c>
      <c r="G44" s="11">
        <f>+D44-E44</f>
        <v>0</v>
      </c>
    </row>
    <row r="45" spans="1:7" s="6" customFormat="1" ht="12.1" customHeight="1">
      <c r="A45" s="21" t="s">
        <v>28</v>
      </c>
      <c r="B45" s="11">
        <v>3797602.49</v>
      </c>
      <c r="C45" s="11">
        <v>-200000</v>
      </c>
      <c r="D45" s="11">
        <f t="shared" ref="D45:D51" si="11">+B45+C45</f>
        <v>3597602.49</v>
      </c>
      <c r="E45" s="11">
        <v>1402168.0900000003</v>
      </c>
      <c r="F45" s="11">
        <v>1338557.3400000001</v>
      </c>
      <c r="G45" s="11">
        <f t="shared" ref="G45:G51" si="12">+D45-E45</f>
        <v>2195434.4</v>
      </c>
    </row>
    <row r="46" spans="1:7" s="6" customFormat="1" ht="12.1" customHeight="1">
      <c r="A46" s="8" t="s">
        <v>29</v>
      </c>
      <c r="B46" s="11">
        <v>806273802.64999998</v>
      </c>
      <c r="C46" s="11">
        <v>6872632.8500000015</v>
      </c>
      <c r="D46" s="11">
        <f t="shared" si="11"/>
        <v>813146435.5</v>
      </c>
      <c r="E46" s="11">
        <v>305149055.98000002</v>
      </c>
      <c r="F46" s="11">
        <v>301974040.49999988</v>
      </c>
      <c r="G46" s="11">
        <f t="shared" si="12"/>
        <v>507997379.51999998</v>
      </c>
    </row>
    <row r="47" spans="1:7" s="6" customFormat="1" ht="12.1" customHeight="1">
      <c r="A47" s="8" t="s">
        <v>30</v>
      </c>
      <c r="B47" s="11">
        <v>0</v>
      </c>
      <c r="C47" s="11">
        <v>0</v>
      </c>
      <c r="D47" s="11">
        <f t="shared" si="11"/>
        <v>0</v>
      </c>
      <c r="E47" s="11">
        <v>0</v>
      </c>
      <c r="F47" s="11">
        <v>0</v>
      </c>
      <c r="G47" s="11">
        <f t="shared" si="12"/>
        <v>0</v>
      </c>
    </row>
    <row r="48" spans="1:7" s="6" customFormat="1" ht="12.1" customHeight="1">
      <c r="A48" s="8" t="s">
        <v>31</v>
      </c>
      <c r="B48" s="11">
        <v>2868200323.9000001</v>
      </c>
      <c r="C48" s="11">
        <v>60964463.649999984</v>
      </c>
      <c r="D48" s="11">
        <f t="shared" si="11"/>
        <v>2929164787.5500002</v>
      </c>
      <c r="E48" s="11">
        <v>1138846628.5200002</v>
      </c>
      <c r="F48" s="11">
        <v>1121067592.9000003</v>
      </c>
      <c r="G48" s="11">
        <f t="shared" si="12"/>
        <v>1790318159.03</v>
      </c>
    </row>
    <row r="49" spans="1:7" s="6" customFormat="1" ht="12.1" customHeight="1">
      <c r="A49" s="8" t="s">
        <v>32</v>
      </c>
      <c r="B49" s="11">
        <v>0</v>
      </c>
      <c r="C49" s="11">
        <v>0</v>
      </c>
      <c r="D49" s="11">
        <f t="shared" si="11"/>
        <v>0</v>
      </c>
      <c r="E49" s="11">
        <v>0</v>
      </c>
      <c r="F49" s="11">
        <v>0</v>
      </c>
      <c r="G49" s="11">
        <f t="shared" si="12"/>
        <v>0</v>
      </c>
    </row>
    <row r="50" spans="1:7" s="6" customFormat="1" ht="12.1" customHeight="1">
      <c r="A50" s="8" t="s">
        <v>33</v>
      </c>
      <c r="B50" s="11">
        <v>1495018434.3</v>
      </c>
      <c r="C50" s="11">
        <v>-10084866.739999987</v>
      </c>
      <c r="D50" s="11">
        <f t="shared" si="11"/>
        <v>1484933567.5599999</v>
      </c>
      <c r="E50" s="11">
        <v>403794524.42000002</v>
      </c>
      <c r="F50" s="11">
        <v>396309725.23999989</v>
      </c>
      <c r="G50" s="11">
        <f t="shared" si="12"/>
        <v>1081139043.1399999</v>
      </c>
    </row>
    <row r="51" spans="1:7" s="6" customFormat="1" ht="12.1" customHeight="1">
      <c r="A51" s="21" t="s">
        <v>34</v>
      </c>
      <c r="B51" s="11">
        <v>968871100.23000002</v>
      </c>
      <c r="C51" s="11">
        <v>96631529.900000006</v>
      </c>
      <c r="D51" s="11">
        <f t="shared" si="11"/>
        <v>1065502630.13</v>
      </c>
      <c r="E51" s="11">
        <v>397013154.64999998</v>
      </c>
      <c r="F51" s="11">
        <v>387955664.45999998</v>
      </c>
      <c r="G51" s="11">
        <f t="shared" si="12"/>
        <v>668489475.48000002</v>
      </c>
    </row>
    <row r="52" spans="1:7" s="6" customFormat="1" ht="12.1" customHeight="1">
      <c r="A52" s="7" t="s">
        <v>35</v>
      </c>
      <c r="B52" s="10">
        <f>SUM(B53:B59)</f>
        <v>4363577387.3199997</v>
      </c>
      <c r="C52" s="10">
        <f t="shared" ref="C52:G52" si="13">SUM(C53:C59)</f>
        <v>-8010967.4900000179</v>
      </c>
      <c r="D52" s="10">
        <f t="shared" si="13"/>
        <v>4355566419.8299999</v>
      </c>
      <c r="E52" s="10">
        <f t="shared" si="13"/>
        <v>1468738789.3999999</v>
      </c>
      <c r="F52" s="10">
        <f t="shared" si="13"/>
        <v>1437729379.1300004</v>
      </c>
      <c r="G52" s="10">
        <f t="shared" si="13"/>
        <v>2886827630.4299998</v>
      </c>
    </row>
    <row r="53" spans="1:7" s="6" customFormat="1" ht="12.1" customHeight="1">
      <c r="A53" s="8" t="s">
        <v>11</v>
      </c>
      <c r="B53" s="11">
        <v>0</v>
      </c>
      <c r="C53" s="11">
        <v>0</v>
      </c>
      <c r="D53" s="11">
        <f>+B53+C53</f>
        <v>0</v>
      </c>
      <c r="E53" s="11">
        <v>0</v>
      </c>
      <c r="F53" s="11">
        <v>0</v>
      </c>
      <c r="G53" s="11">
        <f>+D53-E53</f>
        <v>0</v>
      </c>
    </row>
    <row r="54" spans="1:7" s="6" customFormat="1" ht="12.1" customHeight="1">
      <c r="A54" s="8" t="s">
        <v>12</v>
      </c>
      <c r="B54" s="11">
        <v>3665786987.4499998</v>
      </c>
      <c r="C54" s="11">
        <v>-1779224.3500000173</v>
      </c>
      <c r="D54" s="11">
        <f>+B54+C54</f>
        <v>3664007763.0999999</v>
      </c>
      <c r="E54" s="11">
        <v>1245486927.48</v>
      </c>
      <c r="F54" s="11">
        <v>1218108217.9300003</v>
      </c>
      <c r="G54" s="11">
        <f t="shared" ref="G54:G59" si="14">+D54-E54</f>
        <v>2418520835.6199999</v>
      </c>
    </row>
    <row r="55" spans="1:7" s="6" customFormat="1" ht="12.1" customHeight="1">
      <c r="A55" s="8" t="s">
        <v>13</v>
      </c>
      <c r="B55" s="11">
        <v>138773661.31</v>
      </c>
      <c r="C55" s="11">
        <v>250420.94</v>
      </c>
      <c r="D55" s="11">
        <f t="shared" ref="D55:D59" si="15">+B55+C55</f>
        <v>139024082.25</v>
      </c>
      <c r="E55" s="11">
        <v>30286379.270000003</v>
      </c>
      <c r="F55" s="11">
        <v>29592896.379999999</v>
      </c>
      <c r="G55" s="11">
        <f t="shared" si="14"/>
        <v>108737702.97999999</v>
      </c>
    </row>
    <row r="56" spans="1:7" s="6" customFormat="1" ht="12.1" customHeight="1">
      <c r="A56" s="19" t="s">
        <v>14</v>
      </c>
      <c r="B56" s="20">
        <v>0</v>
      </c>
      <c r="C56" s="20">
        <v>0</v>
      </c>
      <c r="D56" s="20">
        <f t="shared" si="15"/>
        <v>0</v>
      </c>
      <c r="E56" s="20">
        <v>0</v>
      </c>
      <c r="F56" s="20">
        <v>0</v>
      </c>
      <c r="G56" s="20">
        <f t="shared" si="14"/>
        <v>0</v>
      </c>
    </row>
    <row r="57" spans="1:7" s="6" customFormat="1" ht="12.1" customHeight="1">
      <c r="A57" s="8" t="s">
        <v>15</v>
      </c>
      <c r="B57" s="11">
        <v>395712674.14999998</v>
      </c>
      <c r="C57" s="11">
        <v>850406.45</v>
      </c>
      <c r="D57" s="11">
        <f t="shared" si="15"/>
        <v>396563080.59999996</v>
      </c>
      <c r="E57" s="11">
        <v>123778011.85000001</v>
      </c>
      <c r="F57" s="11">
        <v>123599540.50999999</v>
      </c>
      <c r="G57" s="11">
        <f t="shared" si="14"/>
        <v>272785068.74999994</v>
      </c>
    </row>
    <row r="58" spans="1:7" s="6" customFormat="1" ht="12.1" customHeight="1">
      <c r="A58" s="8" t="s">
        <v>16</v>
      </c>
      <c r="B58" s="11">
        <v>163304064.41</v>
      </c>
      <c r="C58" s="11">
        <v>-7332570.5300000003</v>
      </c>
      <c r="D58" s="11">
        <f t="shared" si="15"/>
        <v>155971493.88</v>
      </c>
      <c r="E58" s="11">
        <v>69187470.799999997</v>
      </c>
      <c r="F58" s="11">
        <v>66428724.30999998</v>
      </c>
      <c r="G58" s="11">
        <f t="shared" si="14"/>
        <v>86784023.079999998</v>
      </c>
    </row>
    <row r="59" spans="1:7" s="6" customFormat="1" ht="12.1" customHeight="1">
      <c r="A59" s="8" t="s">
        <v>17</v>
      </c>
      <c r="B59" s="11">
        <v>0</v>
      </c>
      <c r="C59" s="11">
        <v>0</v>
      </c>
      <c r="D59" s="11">
        <f t="shared" si="15"/>
        <v>0</v>
      </c>
      <c r="E59" s="11">
        <v>0</v>
      </c>
      <c r="F59" s="11">
        <v>0</v>
      </c>
      <c r="G59" s="11">
        <f t="shared" si="14"/>
        <v>0</v>
      </c>
    </row>
    <row r="60" spans="1:7" s="6" customFormat="1" ht="12.1" customHeight="1">
      <c r="A60" s="7" t="s">
        <v>37</v>
      </c>
      <c r="B60" s="12">
        <f>SUM(B61:B69)</f>
        <v>329145838.06999999</v>
      </c>
      <c r="C60" s="12">
        <f t="shared" ref="C60:G60" si="16">SUM(C61:C69)</f>
        <v>190808183.67000002</v>
      </c>
      <c r="D60" s="12">
        <f>SUM(D61:D69)</f>
        <v>519954021.74000007</v>
      </c>
      <c r="E60" s="12">
        <f t="shared" si="16"/>
        <v>85248124.219999999</v>
      </c>
      <c r="F60" s="12">
        <f t="shared" si="16"/>
        <v>84213504.439999998</v>
      </c>
      <c r="G60" s="12">
        <f t="shared" si="16"/>
        <v>434705897.51999998</v>
      </c>
    </row>
    <row r="61" spans="1:7" s="6" customFormat="1" ht="12.1" customHeight="1">
      <c r="A61" s="8" t="s">
        <v>18</v>
      </c>
      <c r="B61" s="11">
        <v>198346682.21000001</v>
      </c>
      <c r="C61" s="11">
        <v>183382327.87</v>
      </c>
      <c r="D61" s="11">
        <f>+B61+C61</f>
        <v>381729010.08000004</v>
      </c>
      <c r="E61" s="11">
        <v>40577461.18</v>
      </c>
      <c r="F61" s="11">
        <v>40528321.809999995</v>
      </c>
      <c r="G61" s="11">
        <f>+D61-E61</f>
        <v>341151548.90000004</v>
      </c>
    </row>
    <row r="62" spans="1:7" s="6" customFormat="1" ht="12.1" customHeight="1">
      <c r="A62" s="8" t="s">
        <v>19</v>
      </c>
      <c r="B62" s="11">
        <v>0</v>
      </c>
      <c r="C62" s="11">
        <v>0</v>
      </c>
      <c r="D62" s="11">
        <f t="shared" ref="D62:D74" si="17">+B62+C62</f>
        <v>0</v>
      </c>
      <c r="E62" s="11">
        <v>0</v>
      </c>
      <c r="F62" s="11">
        <v>0</v>
      </c>
      <c r="G62" s="11">
        <f t="shared" ref="G62:G69" si="18">+D62-E62</f>
        <v>0</v>
      </c>
    </row>
    <row r="63" spans="1:7" s="6" customFormat="1" ht="12.1" customHeight="1">
      <c r="A63" s="8" t="s">
        <v>20</v>
      </c>
      <c r="B63" s="11">
        <v>0</v>
      </c>
      <c r="C63" s="11">
        <v>0</v>
      </c>
      <c r="D63" s="11">
        <f t="shared" si="17"/>
        <v>0</v>
      </c>
      <c r="E63" s="11">
        <v>0</v>
      </c>
      <c r="F63" s="11">
        <v>0</v>
      </c>
      <c r="G63" s="11">
        <f t="shared" si="18"/>
        <v>0</v>
      </c>
    </row>
    <row r="64" spans="1:7" s="6" customFormat="1" ht="12.1" customHeight="1">
      <c r="A64" s="8" t="s">
        <v>38</v>
      </c>
      <c r="B64" s="14">
        <v>0</v>
      </c>
      <c r="C64" s="14">
        <v>0</v>
      </c>
      <c r="D64" s="11">
        <f t="shared" si="17"/>
        <v>0</v>
      </c>
      <c r="E64" s="14">
        <v>0</v>
      </c>
      <c r="F64" s="14">
        <v>0</v>
      </c>
      <c r="G64" s="11">
        <f t="shared" si="18"/>
        <v>0</v>
      </c>
    </row>
    <row r="65" spans="1:7" s="6" customFormat="1" ht="12.1" customHeight="1">
      <c r="A65" s="8" t="s">
        <v>21</v>
      </c>
      <c r="B65" s="11">
        <v>5552399.4800000004</v>
      </c>
      <c r="C65" s="11">
        <v>0</v>
      </c>
      <c r="D65" s="11">
        <f t="shared" si="17"/>
        <v>5552399.4800000004</v>
      </c>
      <c r="E65" s="11">
        <v>1143986.77</v>
      </c>
      <c r="F65" s="11">
        <v>776794.36</v>
      </c>
      <c r="G65" s="11">
        <f t="shared" si="18"/>
        <v>4408412.7100000009</v>
      </c>
    </row>
    <row r="66" spans="1:7" s="6" customFormat="1" ht="12.1" customHeight="1">
      <c r="A66" s="8" t="s">
        <v>39</v>
      </c>
      <c r="B66" s="11">
        <v>0</v>
      </c>
      <c r="C66" s="11">
        <v>0</v>
      </c>
      <c r="D66" s="11">
        <f t="shared" si="17"/>
        <v>0</v>
      </c>
      <c r="E66" s="11">
        <v>0</v>
      </c>
      <c r="F66" s="11">
        <v>0</v>
      </c>
      <c r="G66" s="11">
        <f t="shared" si="18"/>
        <v>0</v>
      </c>
    </row>
    <row r="67" spans="1:7" s="6" customFormat="1" ht="12.1" customHeight="1">
      <c r="A67" s="8" t="s">
        <v>40</v>
      </c>
      <c r="B67" s="11">
        <v>0</v>
      </c>
      <c r="C67" s="11">
        <v>0</v>
      </c>
      <c r="D67" s="11">
        <f t="shared" si="17"/>
        <v>0</v>
      </c>
      <c r="E67" s="11">
        <v>0</v>
      </c>
      <c r="F67" s="11">
        <v>0</v>
      </c>
      <c r="G67" s="11">
        <f t="shared" si="18"/>
        <v>0</v>
      </c>
    </row>
    <row r="68" spans="1:7" s="6" customFormat="1" ht="12.1" customHeight="1">
      <c r="A68" s="8" t="s">
        <v>22</v>
      </c>
      <c r="B68" s="14">
        <v>0</v>
      </c>
      <c r="C68" s="14">
        <v>0</v>
      </c>
      <c r="D68" s="11">
        <f t="shared" si="17"/>
        <v>0</v>
      </c>
      <c r="E68" s="14">
        <v>0</v>
      </c>
      <c r="F68" s="14">
        <v>0</v>
      </c>
      <c r="G68" s="11">
        <f t="shared" si="18"/>
        <v>0</v>
      </c>
    </row>
    <row r="69" spans="1:7" s="6" customFormat="1" ht="12.1" customHeight="1">
      <c r="A69" s="8" t="s">
        <v>47</v>
      </c>
      <c r="B69" s="11">
        <v>125246756.38</v>
      </c>
      <c r="C69" s="11">
        <v>7425855.7999999998</v>
      </c>
      <c r="D69" s="11">
        <f t="shared" si="17"/>
        <v>132672612.17999999</v>
      </c>
      <c r="E69" s="11">
        <v>43526676.269999996</v>
      </c>
      <c r="F69" s="11">
        <v>42908388.269999996</v>
      </c>
      <c r="G69" s="11">
        <f t="shared" si="18"/>
        <v>89145935.909999996</v>
      </c>
    </row>
    <row r="70" spans="1:7" s="6" customFormat="1" ht="12.1" customHeight="1">
      <c r="A70" s="7" t="s">
        <v>42</v>
      </c>
      <c r="B70" s="12">
        <v>0</v>
      </c>
      <c r="C70" s="12">
        <v>0</v>
      </c>
      <c r="D70" s="12">
        <f>SUM(D71:D74)</f>
        <v>0</v>
      </c>
      <c r="E70" s="12">
        <v>0</v>
      </c>
      <c r="F70" s="12">
        <v>0</v>
      </c>
      <c r="G70" s="12">
        <f t="shared" si="4"/>
        <v>0</v>
      </c>
    </row>
    <row r="71" spans="1:7" s="6" customFormat="1" ht="12.1" customHeight="1">
      <c r="A71" s="8" t="s">
        <v>23</v>
      </c>
      <c r="B71" s="11">
        <v>0</v>
      </c>
      <c r="C71" s="11">
        <v>0</v>
      </c>
      <c r="D71" s="11">
        <f t="shared" si="17"/>
        <v>0</v>
      </c>
      <c r="E71" s="11">
        <v>0</v>
      </c>
      <c r="F71" s="11">
        <v>0</v>
      </c>
      <c r="G71" s="11">
        <f t="shared" si="4"/>
        <v>0</v>
      </c>
    </row>
    <row r="72" spans="1:7" s="6" customFormat="1" ht="24.8" customHeight="1">
      <c r="A72" s="8" t="s">
        <v>24</v>
      </c>
      <c r="B72" s="11">
        <v>0</v>
      </c>
      <c r="C72" s="11">
        <v>0</v>
      </c>
      <c r="D72" s="11">
        <f t="shared" si="17"/>
        <v>0</v>
      </c>
      <c r="E72" s="11">
        <v>0</v>
      </c>
      <c r="F72" s="11">
        <v>0</v>
      </c>
      <c r="G72" s="11">
        <f t="shared" si="4"/>
        <v>0</v>
      </c>
    </row>
    <row r="73" spans="1:7" s="6" customFormat="1" ht="12.1" customHeight="1">
      <c r="A73" s="8" t="s">
        <v>25</v>
      </c>
      <c r="B73" s="11">
        <v>0</v>
      </c>
      <c r="C73" s="11">
        <v>0</v>
      </c>
      <c r="D73" s="11">
        <f t="shared" si="17"/>
        <v>0</v>
      </c>
      <c r="E73" s="11">
        <v>0</v>
      </c>
      <c r="F73" s="11">
        <v>0</v>
      </c>
      <c r="G73" s="11">
        <f t="shared" si="4"/>
        <v>0</v>
      </c>
    </row>
    <row r="74" spans="1:7" s="6" customFormat="1" ht="12.1" customHeight="1">
      <c r="A74" s="8" t="s">
        <v>26</v>
      </c>
      <c r="B74" s="11">
        <v>0</v>
      </c>
      <c r="C74" s="11">
        <v>0</v>
      </c>
      <c r="D74" s="11">
        <f t="shared" si="17"/>
        <v>0</v>
      </c>
      <c r="E74" s="11">
        <v>0</v>
      </c>
      <c r="F74" s="11">
        <v>0</v>
      </c>
      <c r="G74" s="11">
        <f t="shared" si="4"/>
        <v>0</v>
      </c>
    </row>
    <row r="75" spans="1:7" ht="12.1" customHeight="1">
      <c r="A75" s="4" t="s">
        <v>9</v>
      </c>
      <c r="B75" s="15">
        <f>+B42+B9</f>
        <v>12489123485.389999</v>
      </c>
      <c r="C75" s="15">
        <f t="shared" ref="C75:G75" si="19">+C42+C9</f>
        <v>918460121.85000002</v>
      </c>
      <c r="D75" s="15">
        <f>+D42+D9</f>
        <v>13407583607.240002</v>
      </c>
      <c r="E75" s="15">
        <f>+E42+E9</f>
        <v>4446700799.7399998</v>
      </c>
      <c r="F75" s="15">
        <f t="shared" si="19"/>
        <v>4374026825.9100008</v>
      </c>
      <c r="G75" s="15">
        <f t="shared" si="19"/>
        <v>8960882807.5</v>
      </c>
    </row>
    <row r="77" spans="1:7" ht="12.1" customHeight="1">
      <c r="A77"/>
    </row>
    <row r="78" spans="1:7" ht="12.1" customHeight="1">
      <c r="A78"/>
    </row>
    <row r="81" spans="1:7" ht="12.1" customHeight="1">
      <c r="A81" s="18"/>
      <c r="B81" s="18"/>
      <c r="C81" s="18"/>
      <c r="D81" s="18"/>
      <c r="E81" s="18"/>
      <c r="F81" s="18"/>
      <c r="G81" s="18"/>
    </row>
    <row r="82" spans="1:7" ht="12.1" customHeight="1">
      <c r="A82" s="18"/>
      <c r="B82" s="18"/>
      <c r="C82" s="18"/>
      <c r="D82" s="18"/>
      <c r="E82" s="18"/>
      <c r="F82" s="18"/>
      <c r="G82" s="18"/>
    </row>
    <row r="90" spans="1:7" ht="12.1" customHeight="1">
      <c r="A90" s="18"/>
      <c r="B90" s="18"/>
      <c r="C90" s="18"/>
      <c r="D90" s="18"/>
      <c r="E90" s="18"/>
      <c r="F90" s="18"/>
      <c r="G90" s="18"/>
    </row>
    <row r="94" spans="1:7" ht="12.1" customHeight="1">
      <c r="A94" s="18"/>
      <c r="B94" s="18"/>
      <c r="C94" s="18"/>
      <c r="D94" s="18"/>
      <c r="E94" s="18"/>
      <c r="F94" s="18"/>
      <c r="G94" s="18"/>
    </row>
    <row r="104" spans="1:7" ht="12.1" customHeight="1">
      <c r="A104" s="17"/>
      <c r="B104" s="17"/>
      <c r="C104" s="17"/>
      <c r="D104" s="17"/>
      <c r="E104" s="17"/>
      <c r="F104" s="17"/>
      <c r="G104" s="17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39370078740157483" bottom="0.39370078740157483" header="0.31496062992125984" footer="0.15748031496062992"/>
  <pageSetup scale="81" fitToHeight="0" orientation="landscape" r:id="rId1"/>
  <headerFooter>
    <oddFooter>&amp;L&amp;"Arial tm},Normal"&amp;9&lt;d_rep_discfinan_clasif_funcional_ldf&gt;&amp;C&amp;"Arial TM,Normal"&amp;9 29/07/2025 19:44&amp;R&amp;"Arial TM,Normal"&amp;9Página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MGARCIAR</dc:creator>
  <cp:lastModifiedBy>Delgado Arellano,Ada Laura</cp:lastModifiedBy>
  <cp:lastPrinted>2025-07-30T16:59:10Z</cp:lastPrinted>
  <dcterms:created xsi:type="dcterms:W3CDTF">2025-04-29T05:30:54Z</dcterms:created>
  <dcterms:modified xsi:type="dcterms:W3CDTF">2025-08-01T18:10:52Z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2025-04-28T00:00:00Z</vt:filetime>
  </property>
  <property fmtid="{D5CDD505-2E9C-101B-9397-08002B2CF9AE}" pid="3" name="Creator">
    <vt:lpwstr>Nitro Pro 13 (13.30.2.587)</vt:lpwstr>
  </property>
  <property fmtid="{D5CDD505-2E9C-101B-9397-08002B2CF9AE}" pid="4" name="LastSaved">
    <vt:filetime>2025-04-29T00:00:00Z</vt:filetime>
  </property>
  <property fmtid="{D5CDD505-2E9C-101B-9397-08002B2CF9AE}" pid="5" name="Producer">
    <vt:lpwstr>Nitro Pro 13 (13.30.2.587)</vt:lpwstr>
  </property>
</Properties>
</file>