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5\SECTOR CENTRAL\3er Avance Gestión Financiera 2025\Excel 3er Avance 2025\"/>
    </mc:Choice>
  </mc:AlternateContent>
  <bookViews>
    <workbookView xWindow="-122" yWindow="-122" windowWidth="29045" windowHeight="15718"/>
  </bookViews>
  <sheets>
    <sheet name="Table 1" sheetId="1" r:id="rId1"/>
  </sheets>
  <definedNames>
    <definedName name="_xlnm.Print_Titles" localSheetId="0">'Table 1'!$1:$8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19" i="1"/>
  <c r="E10" i="1"/>
  <c r="B10" i="1"/>
  <c r="D72" i="1" l="1"/>
  <c r="D73" i="1"/>
  <c r="D74" i="1"/>
  <c r="D71" i="1"/>
  <c r="D53" i="1"/>
  <c r="D54" i="1"/>
  <c r="D39" i="1"/>
  <c r="D40" i="1"/>
  <c r="D41" i="1"/>
  <c r="D38" i="1"/>
  <c r="D29" i="1"/>
  <c r="G29" i="1" s="1"/>
  <c r="D30" i="1"/>
  <c r="G30" i="1" s="1"/>
  <c r="D31" i="1"/>
  <c r="G31" i="1" s="1"/>
  <c r="D32" i="1"/>
  <c r="G32" i="1" s="1"/>
  <c r="D33" i="1"/>
  <c r="G33" i="1" s="1"/>
  <c r="D34" i="1"/>
  <c r="G34" i="1" s="1"/>
  <c r="D35" i="1"/>
  <c r="G35" i="1" s="1"/>
  <c r="D36" i="1"/>
  <c r="G36" i="1" s="1"/>
  <c r="D70" i="1" l="1"/>
  <c r="C43" i="1"/>
  <c r="F43" i="1"/>
  <c r="B43" i="1"/>
  <c r="C52" i="1"/>
  <c r="E52" i="1"/>
  <c r="F52" i="1"/>
  <c r="B52" i="1"/>
  <c r="C60" i="1"/>
  <c r="E60" i="1"/>
  <c r="F60" i="1"/>
  <c r="B60" i="1"/>
  <c r="D62" i="1"/>
  <c r="G62" i="1" s="1"/>
  <c r="D63" i="1"/>
  <c r="G63" i="1" s="1"/>
  <c r="D64" i="1"/>
  <c r="G64" i="1" s="1"/>
  <c r="D65" i="1"/>
  <c r="G65" i="1" s="1"/>
  <c r="D66" i="1"/>
  <c r="G66" i="1" s="1"/>
  <c r="D67" i="1"/>
  <c r="G67" i="1" s="1"/>
  <c r="D68" i="1"/>
  <c r="G68" i="1" s="1"/>
  <c r="D69" i="1"/>
  <c r="G69" i="1" s="1"/>
  <c r="D61" i="1"/>
  <c r="G54" i="1"/>
  <c r="G53" i="1"/>
  <c r="D55" i="1"/>
  <c r="G55" i="1" s="1"/>
  <c r="D56" i="1"/>
  <c r="G56" i="1" s="1"/>
  <c r="D57" i="1"/>
  <c r="G57" i="1" s="1"/>
  <c r="D58" i="1"/>
  <c r="G58" i="1" s="1"/>
  <c r="D59" i="1"/>
  <c r="G59" i="1" s="1"/>
  <c r="D45" i="1"/>
  <c r="G45" i="1" s="1"/>
  <c r="D46" i="1"/>
  <c r="G46" i="1" s="1"/>
  <c r="D47" i="1"/>
  <c r="G47" i="1" s="1"/>
  <c r="D48" i="1"/>
  <c r="G48" i="1" s="1"/>
  <c r="D49" i="1"/>
  <c r="G49" i="1" s="1"/>
  <c r="D50" i="1"/>
  <c r="G50" i="1" s="1"/>
  <c r="D51" i="1"/>
  <c r="G51" i="1" s="1"/>
  <c r="D44" i="1"/>
  <c r="G44" i="1" s="1"/>
  <c r="D21" i="1"/>
  <c r="G21" i="1" s="1"/>
  <c r="D22" i="1"/>
  <c r="G22" i="1" s="1"/>
  <c r="D23" i="1"/>
  <c r="G23" i="1" s="1"/>
  <c r="D24" i="1"/>
  <c r="G24" i="1" s="1"/>
  <c r="D25" i="1"/>
  <c r="D26" i="1"/>
  <c r="D20" i="1"/>
  <c r="G20" i="1" s="1"/>
  <c r="G38" i="1"/>
  <c r="G39" i="1"/>
  <c r="G40" i="1"/>
  <c r="G41" i="1"/>
  <c r="G71" i="1"/>
  <c r="G72" i="1"/>
  <c r="G73" i="1"/>
  <c r="G74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52" i="1" l="1"/>
  <c r="B42" i="1"/>
  <c r="E42" i="1"/>
  <c r="G61" i="1"/>
  <c r="G60" i="1" s="1"/>
  <c r="D60" i="1"/>
  <c r="F42" i="1"/>
  <c r="C42" i="1"/>
  <c r="G43" i="1"/>
  <c r="D43" i="1"/>
  <c r="G52" i="1"/>
  <c r="D28" i="1"/>
  <c r="G28" i="1" s="1"/>
  <c r="G26" i="1"/>
  <c r="G25" i="1"/>
  <c r="D11" i="1"/>
  <c r="G11" i="1" s="1"/>
  <c r="G10" i="1" s="1"/>
  <c r="C37" i="1"/>
  <c r="D37" i="1"/>
  <c r="E37" i="1"/>
  <c r="F37" i="1"/>
  <c r="B37" i="1"/>
  <c r="C27" i="1"/>
  <c r="E27" i="1"/>
  <c r="F27" i="1"/>
  <c r="B27" i="1"/>
  <c r="C19" i="1"/>
  <c r="F19" i="1"/>
  <c r="B19" i="1"/>
  <c r="C10" i="1"/>
  <c r="F10" i="1"/>
  <c r="G37" i="1" l="1"/>
  <c r="E9" i="1"/>
  <c r="E75" i="1" s="1"/>
  <c r="F9" i="1"/>
  <c r="F75" i="1" s="1"/>
  <c r="C9" i="1"/>
  <c r="C75" i="1" s="1"/>
  <c r="B9" i="1"/>
  <c r="B75" i="1" s="1"/>
  <c r="D10" i="1"/>
  <c r="D27" i="1"/>
  <c r="G27" i="1" s="1"/>
  <c r="D19" i="1"/>
  <c r="G19" i="1" s="1"/>
  <c r="G9" i="1" l="1"/>
  <c r="D9" i="1"/>
  <c r="D42" i="1" l="1"/>
  <c r="D75" i="1" s="1"/>
  <c r="G70" i="1"/>
  <c r="G42" i="1" s="1"/>
  <c r="G75" i="1" s="1"/>
</calcChain>
</file>

<file path=xl/sharedStrings.xml><?xml version="1.0" encoding="utf-8"?>
<sst xmlns="http://schemas.openxmlformats.org/spreadsheetml/2006/main" count="80" uniqueCount="53">
  <si>
    <t>CONCEPTO</t>
  </si>
  <si>
    <t>EGRESOS</t>
  </si>
  <si>
    <t>SUBEJERCICIO</t>
  </si>
  <si>
    <t>APROBADO</t>
  </si>
  <si>
    <r>
      <rPr>
        <b/>
        <sz val="8"/>
        <rFont val="Arial"/>
        <family val="2"/>
      </rPr>
      <t>AMPLIACIONES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/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REDUCCIONES</t>
    </r>
  </si>
  <si>
    <t>MODIFICADO</t>
  </si>
  <si>
    <t>DEVENGADO</t>
  </si>
  <si>
    <t>PAGADO</t>
  </si>
  <si>
    <r>
      <rPr>
        <b/>
        <sz val="8"/>
        <rFont val="Arial"/>
        <family val="2"/>
      </rPr>
      <t>GASTO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ETIQUETADO</t>
    </r>
  </si>
  <si>
    <r>
      <rPr>
        <b/>
        <sz val="8"/>
        <rFont val="Arial"/>
        <family val="2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Gasto:</t>
    </r>
  </si>
  <si>
    <t>(EXPRESADO EN PESOS)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</si>
  <si>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</si>
  <si>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</si>
  <si>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</si>
  <si>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</si>
  <si>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</si>
  <si>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</si>
  <si>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</si>
  <si>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ASUNTOS ECONÓMICOS, COMERCIALES Y LABORALES EN GENERAL</t>
  </si>
  <si>
    <t>AGROPECUARIA, SILVICULTURA, PESCA Y  CAZA</t>
  </si>
  <si>
    <t>COMBUSTIBLE Y ENERGÍA</t>
  </si>
  <si>
    <t>TRANSPORTE</t>
  </si>
  <si>
    <t>CIENCIA, TECNOLOGÍA E INNOVACIÓN</t>
  </si>
  <si>
    <t>TRANSACCIONES DE LA DEUDA PÚBLICA/COSTO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</si>
  <si>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</si>
  <si>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</si>
  <si>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</si>
  <si>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 xml:space="preserve"> LEGISLACIÓN</t>
  </si>
  <si>
    <t xml:space="preserve"> JUSTICIA</t>
  </si>
  <si>
    <t xml:space="preserve"> COORDINACIÓN DE LA POLÍTICA DE GOBIERNO</t>
  </si>
  <si>
    <t>RELACIONES EXTERIORES</t>
  </si>
  <si>
    <t>ASUNTOS FINANCIEROS Y HACENDARIOS</t>
  </si>
  <si>
    <t>SEGURIDAD NACIONAL</t>
  </si>
  <si>
    <t>ASUNTOS DE ORDEN PUBLICO Y DE SEGURIDAD INTERIOR</t>
  </si>
  <si>
    <t>OTROS SERVICIOS GENERALES</t>
  </si>
  <si>
    <t>DESARROLLO SOCIAL</t>
  </si>
  <si>
    <t>GOBIERNO</t>
  </si>
  <si>
    <t>DESARROLLO ECONÓMICO</t>
  </si>
  <si>
    <t xml:space="preserve"> MINERÍA, MANUFACTURAS Y CONSTRUCCIÓN</t>
  </si>
  <si>
    <t xml:space="preserve"> COMUNICACIONES</t>
  </si>
  <si>
    <t xml:space="preserve"> TURISMO</t>
  </si>
  <si>
    <t xml:space="preserve"> OTRAS INDUSTRIAS Y OTROS ASUNTOS ECONÓMICOS</t>
  </si>
  <si>
    <t>OTRAS NO CLASIFICADAS EN FUNCIONES ANTERIORES</t>
  </si>
  <si>
    <t xml:space="preserve"> CIENCIA, TECNOLOGÍA E INNOVACIÓN</t>
  </si>
  <si>
    <t>COORDINACIÓN DE LA POLÍTICA DE GOBIERNO</t>
  </si>
  <si>
    <t>JUSTICIA</t>
  </si>
  <si>
    <t>LEGISLACIÓN</t>
  </si>
  <si>
    <t>OTRAS INDUSTRIAS Y OTROS ASUNTOS ECONÓMICOS</t>
  </si>
  <si>
    <t>H. AYUNTAMIENTO DE TIJUANA, B.C. - Tesorería Municipal</t>
  </si>
  <si>
    <t>ESTADO ANALÍTICO DEL EJERCICIO DEL PRESUPUESTO DE EGRESOS DETALLADO  -  LDF</t>
  </si>
  <si>
    <t>Clasificación Funcional (Finalidad y Función)</t>
  </si>
  <si>
    <r>
      <rPr>
        <b/>
        <sz val="8"/>
        <rFont val="Arial"/>
        <family val="2"/>
      </rPr>
      <t>GASTO NO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ETIQUETADO</t>
    </r>
  </si>
  <si>
    <t>Del 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</si>
</sst>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4">
    <font>
      <sz val="10"/>
      <color rgb="FF000000"/>
      <name val="Times New Roman"/>
      <charset val="204"/>
    </font>
    <font>
      <b/>
      <sz val="8"/>
      <name val="Arial"/>
      <family val="2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000000"/>
      <name val="Arial"/>
      <family val="2"/>
    </font>
    <font>
      <sz val="8"/>
      <name val="Arial MT"/>
      <family val="2"/>
    </font>
    <font>
      <sz val="8"/>
      <color rgb="FF000000"/>
      <name val="Arial MT"/>
      <family val="2"/>
    </font>
    <font>
      <b/>
      <sz val="10"/>
      <color rgb="FF000000"/>
      <name val="Arial TM"/>
    </font>
    <font>
      <sz val="10"/>
      <color rgb="FF000000"/>
      <name val="Arial TM"/>
    </font>
    <font>
      <sz val="10"/>
      <color rgb="FF000000"/>
      <name val="Times New Roman"/>
      <family val="1"/>
    </font>
    <font>
      <b/>
      <sz val="8"/>
      <color rgb="FF000000"/>
      <name val="Arial MT"/>
    </font>
    <font>
      <b/>
      <sz val="8"/>
      <color rgb="FF000000"/>
      <name val="Arial MT"/>
      <family val="2"/>
    </font>
    <font>
      <sz val="8"/>
      <color rgb="FF000000"/>
      <name val="Arial"/>
      <family val="2"/>
    </font>
    <font>
      <sz val="10"/>
      <name val="Arial T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0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3"/>
    </xf>
    <xf numFmtId="0" fontId="2" fillId="0" borderId="0" xfId="0" applyFont="1" applyAlignment="1">
      <alignment horizontal="left" vertical="center" indent="3"/>
    </xf>
    <xf numFmtId="8" fontId="4" fillId="0" borderId="0" xfId="1" applyNumberFormat="1" applyFont="1" applyFill="1" applyBorder="1" applyAlignment="1">
      <alignment horizontal="right" vertical="center" shrinkToFit="1"/>
    </xf>
    <xf numFmtId="8" fontId="6" fillId="0" borderId="0" xfId="1" applyNumberFormat="1" applyFont="1" applyFill="1" applyBorder="1" applyAlignment="1">
      <alignment horizontal="right" vertical="center" shrinkToFit="1"/>
    </xf>
    <xf numFmtId="8" fontId="10" fillId="0" borderId="0" xfId="1" applyNumberFormat="1" applyFont="1" applyFill="1" applyBorder="1" applyAlignment="1">
      <alignment horizontal="right" vertical="center" shrinkToFit="1"/>
    </xf>
    <xf numFmtId="8" fontId="11" fillId="0" borderId="0" xfId="1" applyNumberFormat="1" applyFont="1" applyFill="1" applyBorder="1" applyAlignment="1">
      <alignment horizontal="right" vertical="center" shrinkToFit="1"/>
    </xf>
    <xf numFmtId="8" fontId="12" fillId="0" borderId="0" xfId="1" applyNumberFormat="1" applyFont="1" applyFill="1" applyBorder="1" applyAlignment="1">
      <alignment horizontal="right" vertical="center" shrinkToFit="1"/>
    </xf>
    <xf numFmtId="8" fontId="4" fillId="0" borderId="0" xfId="1" applyNumberFormat="1" applyFont="1" applyFill="1" applyBorder="1" applyAlignment="1">
      <alignment horizontal="right" vertical="top" shrinkToFit="1"/>
    </xf>
    <xf numFmtId="0" fontId="3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center" wrapText="1" indent="3"/>
    </xf>
    <xf numFmtId="8" fontId="6" fillId="0" borderId="7" xfId="1" applyNumberFormat="1" applyFont="1" applyFill="1" applyBorder="1" applyAlignment="1">
      <alignment horizontal="right" vertical="center" shrinkToFit="1"/>
    </xf>
    <xf numFmtId="0" fontId="5" fillId="0" borderId="0" xfId="0" applyFont="1" applyBorder="1" applyAlignment="1">
      <alignment horizontal="left" vertical="center" wrapText="1" indent="3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3</xdr:row>
      <xdr:rowOff>140326</xdr:rowOff>
    </xdr:to>
    <xdr:pic>
      <xdr:nvPicPr>
        <xdr:cNvPr id="3" name="Imagen 2" descr="W:\2025\SECTOR CENTRAL\1er Avance Gestión Financiera 2025\PDF para firma y logo\LOGO XXVAyto_Horizontal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730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828127</xdr:colOff>
      <xdr:row>98</xdr:row>
      <xdr:rowOff>69012</xdr:rowOff>
    </xdr:from>
    <xdr:to>
      <xdr:col>6</xdr:col>
      <xdr:colOff>310542</xdr:colOff>
      <xdr:row>100</xdr:row>
      <xdr:rowOff>127172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127" y="15225623"/>
          <a:ext cx="10058400" cy="351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tabSelected="1" view="pageLayout" topLeftCell="A76" zoomScaleNormal="100" workbookViewId="0">
      <selection activeCell="G78" sqref="G78"/>
    </sheetView>
  </sheetViews>
  <sheetFormatPr baseColWidth="10" defaultColWidth="9.28515625" defaultRowHeight="12.1" customHeight="1"/>
  <cols>
    <col min="1" max="1" width="68.85546875" style="1" customWidth="1"/>
    <col min="2" max="7" width="19.28515625" style="1" customWidth="1"/>
    <col min="8" max="8" width="12.7109375" style="1" bestFit="1" customWidth="1"/>
    <col min="9" max="16384" width="9.28515625" style="1"/>
  </cols>
  <sheetData>
    <row r="1" spans="1:12" ht="22.6" customHeight="1">
      <c r="A1" s="27" t="s">
        <v>48</v>
      </c>
      <c r="B1" s="27"/>
      <c r="C1" s="27"/>
      <c r="D1" s="27"/>
      <c r="E1" s="27"/>
      <c r="F1" s="27"/>
      <c r="G1" s="27"/>
    </row>
    <row r="2" spans="1:12" ht="12.1" customHeight="1">
      <c r="A2" s="28" t="s">
        <v>49</v>
      </c>
      <c r="B2" s="28"/>
      <c r="C2" s="28"/>
      <c r="D2" s="28"/>
      <c r="E2" s="28"/>
      <c r="F2" s="28"/>
      <c r="G2" s="28"/>
    </row>
    <row r="3" spans="1:12" ht="12.1" customHeight="1">
      <c r="A3" s="28" t="s">
        <v>50</v>
      </c>
      <c r="B3" s="28"/>
      <c r="C3" s="28"/>
      <c r="D3" s="28"/>
      <c r="E3" s="28"/>
      <c r="F3" s="28"/>
      <c r="G3" s="28"/>
    </row>
    <row r="4" spans="1:12" ht="12.1" customHeight="1">
      <c r="A4" s="29" t="s">
        <v>52</v>
      </c>
      <c r="B4" s="29"/>
      <c r="C4" s="29"/>
      <c r="D4" s="29"/>
      <c r="E4" s="29"/>
      <c r="F4" s="29"/>
      <c r="G4" s="29"/>
    </row>
    <row r="5" spans="1:12" ht="12.1" customHeight="1">
      <c r="A5" s="28" t="s">
        <v>10</v>
      </c>
      <c r="B5" s="28"/>
      <c r="C5" s="28"/>
      <c r="D5" s="28"/>
      <c r="E5" s="28"/>
      <c r="F5" s="28"/>
      <c r="G5" s="28"/>
    </row>
    <row r="7" spans="1:12" ht="23.95" customHeight="1">
      <c r="A7" s="22" t="s">
        <v>0</v>
      </c>
      <c r="B7" s="24" t="s">
        <v>1</v>
      </c>
      <c r="C7" s="25"/>
      <c r="D7" s="25"/>
      <c r="E7" s="25"/>
      <c r="F7" s="26"/>
      <c r="G7" s="22" t="s">
        <v>2</v>
      </c>
    </row>
    <row r="8" spans="1:12" ht="23.95" customHeight="1">
      <c r="A8" s="23"/>
      <c r="B8" s="2" t="s">
        <v>3</v>
      </c>
      <c r="C8" s="3" t="s">
        <v>4</v>
      </c>
      <c r="D8" s="2" t="s">
        <v>5</v>
      </c>
      <c r="E8" s="2" t="s">
        <v>6</v>
      </c>
      <c r="F8" s="2" t="s">
        <v>7</v>
      </c>
      <c r="G8" s="23"/>
    </row>
    <row r="9" spans="1:12" s="6" customFormat="1" ht="12.1" customHeight="1">
      <c r="A9" s="5" t="s">
        <v>8</v>
      </c>
      <c r="B9" s="10">
        <f>+B10+B19+B27+B37</f>
        <v>1654238996.4300001</v>
      </c>
      <c r="C9" s="10">
        <f t="shared" ref="C9:G9" si="0">+C10+C19+C27+C37</f>
        <v>584576046.00999999</v>
      </c>
      <c r="D9" s="10">
        <f t="shared" si="0"/>
        <v>2238815042.4400001</v>
      </c>
      <c r="E9" s="10">
        <f>+E10+E19+E27+E37</f>
        <v>1103947899.6600001</v>
      </c>
      <c r="F9" s="10">
        <f t="shared" si="0"/>
        <v>1067664392.5</v>
      </c>
      <c r="G9" s="10">
        <f t="shared" si="0"/>
        <v>1134867142.78</v>
      </c>
    </row>
    <row r="10" spans="1:12" s="6" customFormat="1" ht="12.1" customHeight="1">
      <c r="A10" s="7" t="s">
        <v>36</v>
      </c>
      <c r="B10" s="10">
        <f>SUM(B11:B17)</f>
        <v>1343668269.1300001</v>
      </c>
      <c r="C10" s="10">
        <f t="shared" ref="C10:G10" si="1">SUM(C11:C17)</f>
        <v>322227265.87</v>
      </c>
      <c r="D10" s="10">
        <f t="shared" si="1"/>
        <v>1665895535</v>
      </c>
      <c r="E10" s="10">
        <f>SUM(E11:E17)</f>
        <v>988954210.93000007</v>
      </c>
      <c r="F10" s="10">
        <f t="shared" si="1"/>
        <v>960411568.63</v>
      </c>
      <c r="G10" s="10">
        <f t="shared" si="1"/>
        <v>676941324.06999993</v>
      </c>
      <c r="L10"/>
    </row>
    <row r="11" spans="1:12" s="6" customFormat="1" ht="12.1" customHeight="1">
      <c r="A11" s="8" t="s">
        <v>46</v>
      </c>
      <c r="B11" s="11">
        <v>0</v>
      </c>
      <c r="C11" s="11">
        <v>0</v>
      </c>
      <c r="D11" s="11">
        <f>+B11+C11</f>
        <v>0</v>
      </c>
      <c r="E11" s="11">
        <v>0</v>
      </c>
      <c r="F11" s="11">
        <v>0</v>
      </c>
      <c r="G11" s="11">
        <f t="shared" ref="G11:G16" si="2">+D11-E11</f>
        <v>0</v>
      </c>
    </row>
    <row r="12" spans="1:12" s="6" customFormat="1" ht="12.1" customHeight="1">
      <c r="A12" s="8" t="s">
        <v>45</v>
      </c>
      <c r="B12" s="11">
        <v>0</v>
      </c>
      <c r="C12" s="11">
        <v>0</v>
      </c>
      <c r="D12" s="11">
        <f t="shared" ref="D12:D18" si="3">+B12+C12</f>
        <v>0</v>
      </c>
      <c r="E12" s="11">
        <v>0</v>
      </c>
      <c r="F12" s="11">
        <v>0</v>
      </c>
      <c r="G12" s="11">
        <f t="shared" si="2"/>
        <v>0</v>
      </c>
    </row>
    <row r="13" spans="1:12" s="6" customFormat="1" ht="12.1" customHeight="1">
      <c r="A13" s="8" t="s">
        <v>44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2"/>
        <v>0</v>
      </c>
    </row>
    <row r="14" spans="1:12" s="6" customFormat="1" ht="12.1" customHeight="1">
      <c r="A14" s="8" t="s">
        <v>30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2"/>
        <v>0</v>
      </c>
    </row>
    <row r="15" spans="1:12" s="6" customFormat="1" ht="12.1" customHeight="1">
      <c r="A15" s="8" t="s">
        <v>31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2"/>
        <v>0</v>
      </c>
    </row>
    <row r="16" spans="1:12" s="6" customFormat="1" ht="12.1" customHeight="1">
      <c r="A16" s="8" t="s">
        <v>32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2"/>
        <v>0</v>
      </c>
    </row>
    <row r="17" spans="1:7" s="6" customFormat="1" ht="12.1" customHeight="1">
      <c r="A17" s="8" t="s">
        <v>33</v>
      </c>
      <c r="B17" s="11">
        <v>1343668269.1300001</v>
      </c>
      <c r="C17" s="11">
        <v>322227265.87</v>
      </c>
      <c r="D17" s="11">
        <f t="shared" si="3"/>
        <v>1665895535</v>
      </c>
      <c r="E17" s="11">
        <v>988954210.93000007</v>
      </c>
      <c r="F17" s="11">
        <v>960411568.63</v>
      </c>
      <c r="G17" s="11">
        <f>+D17-E17</f>
        <v>676941324.06999993</v>
      </c>
    </row>
    <row r="18" spans="1:7" s="6" customFormat="1" ht="12.1" customHeight="1">
      <c r="A18" s="8" t="s">
        <v>34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ref="G18:G74" si="4">+D18-E18</f>
        <v>0</v>
      </c>
    </row>
    <row r="19" spans="1:7" s="6" customFormat="1" ht="12.1" customHeight="1">
      <c r="A19" s="7" t="s">
        <v>35</v>
      </c>
      <c r="B19" s="10">
        <f>SUM(B20:B26)</f>
        <v>310570727.30000001</v>
      </c>
      <c r="C19" s="10">
        <f>SUM(C20:C26)</f>
        <v>262348780.13999999</v>
      </c>
      <c r="D19" s="10">
        <f>SUM(D20:D26)</f>
        <v>572919507.44000006</v>
      </c>
      <c r="E19" s="10">
        <f>SUM(E20:E26)</f>
        <v>114993688.73</v>
      </c>
      <c r="F19" s="10">
        <f>SUM(F20:F26)</f>
        <v>107252823.87</v>
      </c>
      <c r="G19" s="12">
        <f t="shared" si="4"/>
        <v>457925818.71000004</v>
      </c>
    </row>
    <row r="20" spans="1:7" s="6" customFormat="1" ht="12.1" customHeight="1">
      <c r="A20" s="8" t="s">
        <v>11</v>
      </c>
      <c r="B20" s="11">
        <v>351762.75</v>
      </c>
      <c r="C20" s="11">
        <v>-81762.750000000015</v>
      </c>
      <c r="D20" s="11">
        <f>+B20+C20</f>
        <v>270000</v>
      </c>
      <c r="E20" s="11">
        <v>118261.54</v>
      </c>
      <c r="F20" s="11">
        <v>118261.54</v>
      </c>
      <c r="G20" s="11">
        <f>+D20-E20</f>
        <v>151738.46000000002</v>
      </c>
    </row>
    <row r="21" spans="1:7" s="6" customFormat="1" ht="12.1" customHeight="1">
      <c r="A21" s="8" t="s">
        <v>12</v>
      </c>
      <c r="B21" s="11">
        <v>310218964.55000001</v>
      </c>
      <c r="C21" s="11">
        <v>262430542.88999999</v>
      </c>
      <c r="D21" s="11">
        <f t="shared" ref="D21:D26" si="5">+B21+C21</f>
        <v>572649507.44000006</v>
      </c>
      <c r="E21" s="11">
        <v>114875427.19</v>
      </c>
      <c r="F21" s="11">
        <v>107134562.33</v>
      </c>
      <c r="G21" s="11">
        <f t="shared" si="4"/>
        <v>457774080.25000006</v>
      </c>
    </row>
    <row r="22" spans="1:7" s="6" customFormat="1" ht="12.1" customHeight="1">
      <c r="A22" s="8" t="s">
        <v>13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4"/>
        <v>0</v>
      </c>
    </row>
    <row r="23" spans="1:7" s="6" customFormat="1" ht="12.1" customHeight="1">
      <c r="A23" s="8" t="s">
        <v>14</v>
      </c>
      <c r="B23" s="11">
        <v>0</v>
      </c>
      <c r="C23" s="11">
        <v>0</v>
      </c>
      <c r="D23" s="11">
        <f t="shared" si="5"/>
        <v>0</v>
      </c>
      <c r="E23" s="11">
        <v>0</v>
      </c>
      <c r="F23" s="11">
        <v>0</v>
      </c>
      <c r="G23" s="11">
        <f t="shared" si="4"/>
        <v>0</v>
      </c>
    </row>
    <row r="24" spans="1:7" s="6" customFormat="1" ht="12.1" customHeight="1">
      <c r="A24" s="8" t="s">
        <v>15</v>
      </c>
      <c r="B24" s="11">
        <v>0</v>
      </c>
      <c r="C24" s="11">
        <v>0</v>
      </c>
      <c r="D24" s="11">
        <f t="shared" si="5"/>
        <v>0</v>
      </c>
      <c r="E24" s="11">
        <v>0</v>
      </c>
      <c r="F24" s="11">
        <v>0</v>
      </c>
      <c r="G24" s="11">
        <f t="shared" si="4"/>
        <v>0</v>
      </c>
    </row>
    <row r="25" spans="1:7" s="6" customFormat="1" ht="12.1" customHeight="1">
      <c r="A25" s="8" t="s">
        <v>16</v>
      </c>
      <c r="B25" s="11">
        <v>0</v>
      </c>
      <c r="C25" s="11">
        <v>0</v>
      </c>
      <c r="D25" s="11">
        <f t="shared" si="5"/>
        <v>0</v>
      </c>
      <c r="E25" s="11">
        <v>0</v>
      </c>
      <c r="F25" s="11">
        <v>0</v>
      </c>
      <c r="G25" s="11">
        <f t="shared" si="4"/>
        <v>0</v>
      </c>
    </row>
    <row r="26" spans="1:7" s="6" customFormat="1" ht="12.1" customHeight="1">
      <c r="A26" s="8" t="s">
        <v>17</v>
      </c>
      <c r="B26" s="11">
        <v>0</v>
      </c>
      <c r="C26" s="11">
        <v>0</v>
      </c>
      <c r="D26" s="11">
        <f t="shared" si="5"/>
        <v>0</v>
      </c>
      <c r="E26" s="11">
        <v>0</v>
      </c>
      <c r="F26" s="11">
        <v>0</v>
      </c>
      <c r="G26" s="11">
        <f t="shared" si="4"/>
        <v>0</v>
      </c>
    </row>
    <row r="27" spans="1:7" s="6" customFormat="1" ht="12.1" customHeight="1">
      <c r="A27" s="7" t="s">
        <v>37</v>
      </c>
      <c r="B27" s="10">
        <f>SUM(B28:B36)</f>
        <v>0</v>
      </c>
      <c r="C27" s="10">
        <f t="shared" ref="C27:F27" si="6">SUM(C28:C36)</f>
        <v>0</v>
      </c>
      <c r="D27" s="10">
        <f t="shared" si="6"/>
        <v>0</v>
      </c>
      <c r="E27" s="10">
        <f t="shared" si="6"/>
        <v>0</v>
      </c>
      <c r="F27" s="10">
        <f t="shared" si="6"/>
        <v>0</v>
      </c>
      <c r="G27" s="12">
        <f t="shared" si="4"/>
        <v>0</v>
      </c>
    </row>
    <row r="28" spans="1:7" s="6" customFormat="1" ht="12.1" customHeight="1">
      <c r="A28" s="8" t="s">
        <v>18</v>
      </c>
      <c r="B28" s="11">
        <v>0</v>
      </c>
      <c r="C28" s="11">
        <v>0</v>
      </c>
      <c r="D28" s="11">
        <f>+B28+C28</f>
        <v>0</v>
      </c>
      <c r="E28" s="11">
        <v>0</v>
      </c>
      <c r="F28" s="11">
        <v>0</v>
      </c>
      <c r="G28" s="11">
        <f t="shared" si="4"/>
        <v>0</v>
      </c>
    </row>
    <row r="29" spans="1:7" s="6" customFormat="1" ht="12.1" customHeight="1">
      <c r="A29" s="8" t="s">
        <v>19</v>
      </c>
      <c r="B29" s="11">
        <v>0</v>
      </c>
      <c r="C29" s="11">
        <v>0</v>
      </c>
      <c r="D29" s="11">
        <f t="shared" ref="D29:D36" si="7">+B29+C29</f>
        <v>0</v>
      </c>
      <c r="E29" s="11">
        <v>0</v>
      </c>
      <c r="F29" s="11">
        <v>0</v>
      </c>
      <c r="G29" s="11">
        <f t="shared" si="4"/>
        <v>0</v>
      </c>
    </row>
    <row r="30" spans="1:7" s="6" customFormat="1" ht="12.1" customHeight="1">
      <c r="A30" s="8" t="s">
        <v>20</v>
      </c>
      <c r="B30" s="11">
        <v>0</v>
      </c>
      <c r="C30" s="11">
        <v>0</v>
      </c>
      <c r="D30" s="11">
        <f t="shared" si="7"/>
        <v>0</v>
      </c>
      <c r="E30" s="11">
        <v>0</v>
      </c>
      <c r="F30" s="11">
        <v>0</v>
      </c>
      <c r="G30" s="11">
        <f t="shared" si="4"/>
        <v>0</v>
      </c>
    </row>
    <row r="31" spans="1:7" s="6" customFormat="1" ht="12.1" customHeight="1">
      <c r="A31" s="8" t="s">
        <v>38</v>
      </c>
      <c r="B31" s="11">
        <v>0</v>
      </c>
      <c r="C31" s="11">
        <v>0</v>
      </c>
      <c r="D31" s="11">
        <f t="shared" si="7"/>
        <v>0</v>
      </c>
      <c r="E31" s="11">
        <v>0</v>
      </c>
      <c r="F31" s="11">
        <v>0</v>
      </c>
      <c r="G31" s="11">
        <f t="shared" si="4"/>
        <v>0</v>
      </c>
    </row>
    <row r="32" spans="1:7" s="6" customFormat="1" ht="12.1" customHeight="1">
      <c r="A32" s="8" t="s">
        <v>21</v>
      </c>
      <c r="B32" s="11">
        <v>0</v>
      </c>
      <c r="C32" s="11">
        <v>0</v>
      </c>
      <c r="D32" s="11">
        <f t="shared" si="7"/>
        <v>0</v>
      </c>
      <c r="E32" s="11">
        <v>0</v>
      </c>
      <c r="F32" s="11">
        <v>0</v>
      </c>
      <c r="G32" s="11">
        <f t="shared" si="4"/>
        <v>0</v>
      </c>
    </row>
    <row r="33" spans="1:7" s="6" customFormat="1" ht="12.1" customHeight="1">
      <c r="A33" s="8" t="s">
        <v>39</v>
      </c>
      <c r="B33" s="11">
        <v>0</v>
      </c>
      <c r="C33" s="11">
        <v>0</v>
      </c>
      <c r="D33" s="11">
        <f t="shared" si="7"/>
        <v>0</v>
      </c>
      <c r="E33" s="11">
        <v>0</v>
      </c>
      <c r="F33" s="11">
        <v>0</v>
      </c>
      <c r="G33" s="11">
        <f t="shared" si="4"/>
        <v>0</v>
      </c>
    </row>
    <row r="34" spans="1:7" s="6" customFormat="1" ht="12.1" customHeight="1">
      <c r="A34" s="8" t="s">
        <v>40</v>
      </c>
      <c r="B34" s="11">
        <v>0</v>
      </c>
      <c r="C34" s="11">
        <v>0</v>
      </c>
      <c r="D34" s="11">
        <f t="shared" si="7"/>
        <v>0</v>
      </c>
      <c r="E34" s="11">
        <v>0</v>
      </c>
      <c r="F34" s="11">
        <v>0</v>
      </c>
      <c r="G34" s="11">
        <f t="shared" si="4"/>
        <v>0</v>
      </c>
    </row>
    <row r="35" spans="1:7" s="6" customFormat="1" ht="12.1" customHeight="1">
      <c r="A35" s="8" t="s">
        <v>43</v>
      </c>
      <c r="B35" s="11">
        <v>0</v>
      </c>
      <c r="C35" s="11">
        <v>0</v>
      </c>
      <c r="D35" s="11">
        <f t="shared" si="7"/>
        <v>0</v>
      </c>
      <c r="E35" s="11">
        <v>0</v>
      </c>
      <c r="F35" s="11">
        <v>0</v>
      </c>
      <c r="G35" s="11">
        <f t="shared" si="4"/>
        <v>0</v>
      </c>
    </row>
    <row r="36" spans="1:7" s="6" customFormat="1" ht="12.1" customHeight="1">
      <c r="A36" s="8" t="s">
        <v>41</v>
      </c>
      <c r="B36" s="11">
        <v>0</v>
      </c>
      <c r="C36" s="11">
        <v>0</v>
      </c>
      <c r="D36" s="11">
        <f t="shared" si="7"/>
        <v>0</v>
      </c>
      <c r="E36" s="11">
        <v>0</v>
      </c>
      <c r="F36" s="11">
        <v>0</v>
      </c>
      <c r="G36" s="11">
        <f t="shared" si="4"/>
        <v>0</v>
      </c>
    </row>
    <row r="37" spans="1:7" s="6" customFormat="1" ht="12.1" customHeight="1">
      <c r="A37" s="7" t="s">
        <v>42</v>
      </c>
      <c r="B37" s="10">
        <f>SUM(B38:B41)</f>
        <v>0</v>
      </c>
      <c r="C37" s="10">
        <f>SUM(C38:C41)</f>
        <v>0</v>
      </c>
      <c r="D37" s="10">
        <f>SUM(D38:D41)</f>
        <v>0</v>
      </c>
      <c r="E37" s="10">
        <f>SUM(E38:E41)</f>
        <v>0</v>
      </c>
      <c r="F37" s="10">
        <f>SUM(F38:F41)</f>
        <v>0</v>
      </c>
      <c r="G37" s="13">
        <f t="shared" si="4"/>
        <v>0</v>
      </c>
    </row>
    <row r="38" spans="1:7" s="9" customFormat="1" ht="12.1" customHeight="1">
      <c r="A38" s="8" t="s">
        <v>23</v>
      </c>
      <c r="B38" s="11">
        <v>0</v>
      </c>
      <c r="C38" s="11">
        <v>0</v>
      </c>
      <c r="D38" s="11">
        <f>+B38+C38</f>
        <v>0</v>
      </c>
      <c r="E38" s="11">
        <v>0</v>
      </c>
      <c r="F38" s="11">
        <v>0</v>
      </c>
      <c r="G38" s="11">
        <f t="shared" si="4"/>
        <v>0</v>
      </c>
    </row>
    <row r="39" spans="1:7" s="9" customFormat="1" ht="25.5" customHeight="1">
      <c r="A39" s="8" t="s">
        <v>24</v>
      </c>
      <c r="B39" s="11">
        <v>0</v>
      </c>
      <c r="C39" s="11">
        <v>0</v>
      </c>
      <c r="D39" s="11">
        <f t="shared" ref="D39:D41" si="8">+B39+C39</f>
        <v>0</v>
      </c>
      <c r="E39" s="11">
        <v>0</v>
      </c>
      <c r="F39" s="11">
        <v>0</v>
      </c>
      <c r="G39" s="11">
        <f t="shared" si="4"/>
        <v>0</v>
      </c>
    </row>
    <row r="40" spans="1:7" s="9" customFormat="1" ht="12.1" customHeight="1">
      <c r="A40" s="8" t="s">
        <v>25</v>
      </c>
      <c r="B40" s="11">
        <v>0</v>
      </c>
      <c r="C40" s="11">
        <v>0</v>
      </c>
      <c r="D40" s="11">
        <f t="shared" si="8"/>
        <v>0</v>
      </c>
      <c r="E40" s="11">
        <v>0</v>
      </c>
      <c r="F40" s="11">
        <v>0</v>
      </c>
      <c r="G40" s="11">
        <f t="shared" si="4"/>
        <v>0</v>
      </c>
    </row>
    <row r="41" spans="1:7" s="9" customFormat="1" ht="12.1" customHeight="1">
      <c r="A41" s="8" t="s">
        <v>26</v>
      </c>
      <c r="B41" s="11">
        <v>0</v>
      </c>
      <c r="C41" s="11">
        <v>0</v>
      </c>
      <c r="D41" s="11">
        <f t="shared" si="8"/>
        <v>0</v>
      </c>
      <c r="E41" s="11">
        <v>0</v>
      </c>
      <c r="F41" s="11">
        <v>0</v>
      </c>
      <c r="G41" s="11">
        <f t="shared" si="4"/>
        <v>0</v>
      </c>
    </row>
    <row r="42" spans="1:7" s="6" customFormat="1" ht="12.1" customHeight="1">
      <c r="A42" s="16" t="s">
        <v>51</v>
      </c>
      <c r="B42" s="10">
        <f>+B43+B52+B60+B70</f>
        <v>10834884488.959999</v>
      </c>
      <c r="C42" s="10">
        <f t="shared" ref="C42:G42" si="9">+C43+C52+C60+C70</f>
        <v>919832008.71000004</v>
      </c>
      <c r="D42" s="10">
        <f t="shared" si="9"/>
        <v>11754716497.67</v>
      </c>
      <c r="E42" s="10">
        <f>+E43+E52+E60+E70</f>
        <v>6050084340.1999989</v>
      </c>
      <c r="F42" s="10">
        <f t="shared" si="9"/>
        <v>5908789013.5999994</v>
      </c>
      <c r="G42" s="10">
        <f t="shared" si="9"/>
        <v>5704632157.4700012</v>
      </c>
    </row>
    <row r="43" spans="1:7" s="6" customFormat="1" ht="12.1" customHeight="1">
      <c r="A43" s="7" t="s">
        <v>36</v>
      </c>
      <c r="B43" s="10">
        <f>SUM(B44:B51)</f>
        <v>6142161263.5699997</v>
      </c>
      <c r="C43" s="10">
        <f t="shared" ref="C43:G43" si="10">SUM(C44:C51)</f>
        <v>354092504.68000001</v>
      </c>
      <c r="D43" s="10">
        <f t="shared" si="10"/>
        <v>6496253768.25</v>
      </c>
      <c r="E43" s="10">
        <f>SUM(E44:E51)</f>
        <v>3453517660.3200002</v>
      </c>
      <c r="F43" s="10">
        <f t="shared" si="10"/>
        <v>3405693311.73</v>
      </c>
      <c r="G43" s="10">
        <f t="shared" si="10"/>
        <v>3042736107.9300003</v>
      </c>
    </row>
    <row r="44" spans="1:7" s="6" customFormat="1" ht="12.1" customHeight="1">
      <c r="A44" s="8" t="s">
        <v>27</v>
      </c>
      <c r="B44" s="11">
        <v>0</v>
      </c>
      <c r="C44" s="11">
        <v>0</v>
      </c>
      <c r="D44" s="11">
        <f>+B44+C44</f>
        <v>0</v>
      </c>
      <c r="E44" s="11">
        <v>0</v>
      </c>
      <c r="F44" s="11">
        <v>0</v>
      </c>
      <c r="G44" s="11">
        <f>+D44-E44</f>
        <v>0</v>
      </c>
    </row>
    <row r="45" spans="1:7" s="6" customFormat="1" ht="12.1" customHeight="1">
      <c r="A45" s="21" t="s">
        <v>28</v>
      </c>
      <c r="B45" s="11">
        <v>3797602.49</v>
      </c>
      <c r="C45" s="11">
        <v>-200000</v>
      </c>
      <c r="D45" s="11">
        <f t="shared" ref="D45:D51" si="11">+B45+C45</f>
        <v>3597602.49</v>
      </c>
      <c r="E45" s="11">
        <v>2064940.6300000001</v>
      </c>
      <c r="F45" s="11">
        <v>2040181.4500000002</v>
      </c>
      <c r="G45" s="11">
        <f t="shared" ref="G45:G51" si="12">+D45-E45</f>
        <v>1532661.86</v>
      </c>
    </row>
    <row r="46" spans="1:7" s="6" customFormat="1" ht="12.1" customHeight="1">
      <c r="A46" s="8" t="s">
        <v>29</v>
      </c>
      <c r="B46" s="11">
        <v>806273802.64999998</v>
      </c>
      <c r="C46" s="11">
        <v>101965703.99999999</v>
      </c>
      <c r="D46" s="11">
        <f t="shared" si="11"/>
        <v>908239506.64999998</v>
      </c>
      <c r="E46" s="11">
        <v>499830637.5399996</v>
      </c>
      <c r="F46" s="11">
        <v>497079401.06999987</v>
      </c>
      <c r="G46" s="11">
        <f t="shared" si="12"/>
        <v>408408869.11000037</v>
      </c>
    </row>
    <row r="47" spans="1:7" s="6" customFormat="1" ht="12.1" customHeight="1">
      <c r="A47" s="8" t="s">
        <v>30</v>
      </c>
      <c r="B47" s="11">
        <v>0</v>
      </c>
      <c r="C47" s="11">
        <v>0</v>
      </c>
      <c r="D47" s="11">
        <f t="shared" si="11"/>
        <v>0</v>
      </c>
      <c r="E47" s="11">
        <v>0</v>
      </c>
      <c r="F47" s="11">
        <v>0</v>
      </c>
      <c r="G47" s="11">
        <f t="shared" si="12"/>
        <v>0</v>
      </c>
    </row>
    <row r="48" spans="1:7" s="6" customFormat="1" ht="12.1" customHeight="1">
      <c r="A48" s="8" t="s">
        <v>31</v>
      </c>
      <c r="B48" s="11">
        <v>2868200323.9000001</v>
      </c>
      <c r="C48" s="11">
        <v>241273631.54999998</v>
      </c>
      <c r="D48" s="11">
        <f t="shared" si="11"/>
        <v>3109473955.4500003</v>
      </c>
      <c r="E48" s="11">
        <v>1751613102.6500001</v>
      </c>
      <c r="F48" s="11">
        <v>1725332676.1800001</v>
      </c>
      <c r="G48" s="11">
        <f t="shared" si="12"/>
        <v>1357860852.8000002</v>
      </c>
    </row>
    <row r="49" spans="1:7" s="6" customFormat="1" ht="12.1" customHeight="1">
      <c r="A49" s="8" t="s">
        <v>32</v>
      </c>
      <c r="B49" s="11">
        <v>0</v>
      </c>
      <c r="C49" s="11">
        <v>0</v>
      </c>
      <c r="D49" s="11">
        <f t="shared" si="11"/>
        <v>0</v>
      </c>
      <c r="E49" s="11">
        <v>0</v>
      </c>
      <c r="F49" s="11">
        <v>0</v>
      </c>
      <c r="G49" s="11">
        <f t="shared" si="12"/>
        <v>0</v>
      </c>
    </row>
    <row r="50" spans="1:7" s="6" customFormat="1" ht="12.1" customHeight="1">
      <c r="A50" s="8" t="s">
        <v>33</v>
      </c>
      <c r="B50" s="11">
        <v>1495018434.3</v>
      </c>
      <c r="C50" s="11">
        <v>-120921005.36999996</v>
      </c>
      <c r="D50" s="11">
        <f t="shared" si="11"/>
        <v>1374097428.9300001</v>
      </c>
      <c r="E50" s="11">
        <v>590615131.76999986</v>
      </c>
      <c r="F50" s="11">
        <v>578762901.26999998</v>
      </c>
      <c r="G50" s="11">
        <f t="shared" si="12"/>
        <v>783482297.16000021</v>
      </c>
    </row>
    <row r="51" spans="1:7" s="6" customFormat="1" ht="12.1" customHeight="1">
      <c r="A51" s="21" t="s">
        <v>34</v>
      </c>
      <c r="B51" s="11">
        <v>968871100.23000002</v>
      </c>
      <c r="C51" s="11">
        <v>131974174.49999999</v>
      </c>
      <c r="D51" s="11">
        <f t="shared" si="11"/>
        <v>1100845274.73</v>
      </c>
      <c r="E51" s="11">
        <v>609393847.73000038</v>
      </c>
      <c r="F51" s="11">
        <v>602478151.76000023</v>
      </c>
      <c r="G51" s="11">
        <f t="shared" si="12"/>
        <v>491451426.99999964</v>
      </c>
    </row>
    <row r="52" spans="1:7" s="6" customFormat="1" ht="12.1" customHeight="1">
      <c r="A52" s="7" t="s">
        <v>35</v>
      </c>
      <c r="B52" s="10">
        <f>SUM(B53:B59)</f>
        <v>4363577387.3199997</v>
      </c>
      <c r="C52" s="10">
        <f t="shared" ref="C52:G52" si="13">SUM(C53:C59)</f>
        <v>371035940.19999999</v>
      </c>
      <c r="D52" s="10">
        <f t="shared" si="13"/>
        <v>4734613327.5200005</v>
      </c>
      <c r="E52" s="10">
        <f t="shared" si="13"/>
        <v>2361314670.4799991</v>
      </c>
      <c r="F52" s="10">
        <f t="shared" si="13"/>
        <v>2297583440.9299994</v>
      </c>
      <c r="G52" s="10">
        <f t="shared" si="13"/>
        <v>2373298657.0400004</v>
      </c>
    </row>
    <row r="53" spans="1:7" s="6" customFormat="1" ht="12.1" customHeight="1">
      <c r="A53" s="8" t="s">
        <v>11</v>
      </c>
      <c r="B53" s="11">
        <v>0</v>
      </c>
      <c r="C53" s="11">
        <v>0</v>
      </c>
      <c r="D53" s="11">
        <f>+B53+C53</f>
        <v>0</v>
      </c>
      <c r="E53" s="11">
        <v>0</v>
      </c>
      <c r="F53" s="11">
        <v>0</v>
      </c>
      <c r="G53" s="11">
        <f>+D53-E53</f>
        <v>0</v>
      </c>
    </row>
    <row r="54" spans="1:7" s="6" customFormat="1" ht="12.1" customHeight="1">
      <c r="A54" s="8" t="s">
        <v>12</v>
      </c>
      <c r="B54" s="11">
        <v>3665786987.4499998</v>
      </c>
      <c r="C54" s="11">
        <v>349367079.16000003</v>
      </c>
      <c r="D54" s="11">
        <f>+B54+C54</f>
        <v>4015154066.6099997</v>
      </c>
      <c r="E54" s="11">
        <v>2021889479.8499992</v>
      </c>
      <c r="F54" s="11">
        <v>1965982380.3699992</v>
      </c>
      <c r="G54" s="11">
        <f t="shared" ref="G54:G59" si="14">+D54-E54</f>
        <v>1993264586.7600005</v>
      </c>
    </row>
    <row r="55" spans="1:7" s="6" customFormat="1" ht="12.1" customHeight="1">
      <c r="A55" s="8" t="s">
        <v>13</v>
      </c>
      <c r="B55" s="11">
        <v>138773661.31</v>
      </c>
      <c r="C55" s="11">
        <v>251039.65000000037</v>
      </c>
      <c r="D55" s="11">
        <f t="shared" ref="D55:D59" si="15">+B55+C55</f>
        <v>139024700.96000001</v>
      </c>
      <c r="E55" s="11">
        <v>46870007.999999993</v>
      </c>
      <c r="F55" s="11">
        <v>44420302.229999989</v>
      </c>
      <c r="G55" s="11">
        <f t="shared" si="14"/>
        <v>92154692.960000008</v>
      </c>
    </row>
    <row r="56" spans="1:7" s="6" customFormat="1" ht="12.1" customHeight="1">
      <c r="A56" s="19" t="s">
        <v>14</v>
      </c>
      <c r="B56" s="20">
        <v>0</v>
      </c>
      <c r="C56" s="20">
        <v>0</v>
      </c>
      <c r="D56" s="20">
        <f t="shared" si="15"/>
        <v>0</v>
      </c>
      <c r="E56" s="20">
        <v>0</v>
      </c>
      <c r="F56" s="20">
        <v>0</v>
      </c>
      <c r="G56" s="20">
        <f t="shared" si="14"/>
        <v>0</v>
      </c>
    </row>
    <row r="57" spans="1:7" s="6" customFormat="1" ht="12.1" customHeight="1">
      <c r="A57" s="8" t="s">
        <v>15</v>
      </c>
      <c r="B57" s="11">
        <v>395712674.14999998</v>
      </c>
      <c r="C57" s="11">
        <v>850406.45</v>
      </c>
      <c r="D57" s="11">
        <f t="shared" si="15"/>
        <v>396563080.59999996</v>
      </c>
      <c r="E57" s="11">
        <v>193522628.39999998</v>
      </c>
      <c r="F57" s="11">
        <v>193236215.44999999</v>
      </c>
      <c r="G57" s="11">
        <f t="shared" si="14"/>
        <v>203040452.19999999</v>
      </c>
    </row>
    <row r="58" spans="1:7" s="6" customFormat="1" ht="12.1" customHeight="1">
      <c r="A58" s="8" t="s">
        <v>16</v>
      </c>
      <c r="B58" s="11">
        <v>163304064.41</v>
      </c>
      <c r="C58" s="11">
        <v>20567414.939999998</v>
      </c>
      <c r="D58" s="11">
        <f t="shared" si="15"/>
        <v>183871479.34999999</v>
      </c>
      <c r="E58" s="11">
        <v>99032554.229999989</v>
      </c>
      <c r="F58" s="11">
        <v>93944542.879999995</v>
      </c>
      <c r="G58" s="11">
        <f t="shared" si="14"/>
        <v>84838925.120000005</v>
      </c>
    </row>
    <row r="59" spans="1:7" s="6" customFormat="1" ht="12.1" customHeight="1">
      <c r="A59" s="8" t="s">
        <v>17</v>
      </c>
      <c r="B59" s="11">
        <v>0</v>
      </c>
      <c r="C59" s="11">
        <v>0</v>
      </c>
      <c r="D59" s="11">
        <f t="shared" si="15"/>
        <v>0</v>
      </c>
      <c r="E59" s="11">
        <v>0</v>
      </c>
      <c r="F59" s="11">
        <v>0</v>
      </c>
      <c r="G59" s="11">
        <f t="shared" si="14"/>
        <v>0</v>
      </c>
    </row>
    <row r="60" spans="1:7" s="6" customFormat="1" ht="12.1" customHeight="1">
      <c r="A60" s="7" t="s">
        <v>37</v>
      </c>
      <c r="B60" s="12">
        <f>SUM(B61:B69)</f>
        <v>329145838.06999999</v>
      </c>
      <c r="C60" s="12">
        <f t="shared" ref="C60:G60" si="16">SUM(C61:C69)</f>
        <v>194703563.83000001</v>
      </c>
      <c r="D60" s="12">
        <f>SUM(D61:D69)</f>
        <v>523849401.9000001</v>
      </c>
      <c r="E60" s="12">
        <f t="shared" si="16"/>
        <v>235252009.40000004</v>
      </c>
      <c r="F60" s="12">
        <f t="shared" si="16"/>
        <v>205512260.93999997</v>
      </c>
      <c r="G60" s="12">
        <f t="shared" si="16"/>
        <v>288597392.5</v>
      </c>
    </row>
    <row r="61" spans="1:7" s="6" customFormat="1" ht="12.1" customHeight="1">
      <c r="A61" s="8" t="s">
        <v>18</v>
      </c>
      <c r="B61" s="11">
        <v>198346682.21000001</v>
      </c>
      <c r="C61" s="11">
        <v>183382327.87</v>
      </c>
      <c r="D61" s="11">
        <f>+B61+C61</f>
        <v>381729010.08000004</v>
      </c>
      <c r="E61" s="11">
        <v>164264216.04000002</v>
      </c>
      <c r="F61" s="11">
        <v>139583126.89999998</v>
      </c>
      <c r="G61" s="11">
        <f>+D61-E61</f>
        <v>217464794.04000002</v>
      </c>
    </row>
    <row r="62" spans="1:7" s="6" customFormat="1" ht="12.1" customHeight="1">
      <c r="A62" s="8" t="s">
        <v>19</v>
      </c>
      <c r="B62" s="11">
        <v>0</v>
      </c>
      <c r="C62" s="11">
        <v>0</v>
      </c>
      <c r="D62" s="11">
        <f t="shared" ref="D62:D74" si="17">+B62+C62</f>
        <v>0</v>
      </c>
      <c r="E62" s="11">
        <v>0</v>
      </c>
      <c r="F62" s="11">
        <v>0</v>
      </c>
      <c r="G62" s="11">
        <f t="shared" ref="G62:G69" si="18">+D62-E62</f>
        <v>0</v>
      </c>
    </row>
    <row r="63" spans="1:7" s="6" customFormat="1" ht="12.1" customHeight="1">
      <c r="A63" s="8" t="s">
        <v>20</v>
      </c>
      <c r="B63" s="11">
        <v>0</v>
      </c>
      <c r="C63" s="11">
        <v>0</v>
      </c>
      <c r="D63" s="11">
        <f t="shared" si="17"/>
        <v>0</v>
      </c>
      <c r="E63" s="11">
        <v>0</v>
      </c>
      <c r="F63" s="11">
        <v>0</v>
      </c>
      <c r="G63" s="11">
        <f t="shared" si="18"/>
        <v>0</v>
      </c>
    </row>
    <row r="64" spans="1:7" s="6" customFormat="1" ht="12.1" customHeight="1">
      <c r="A64" s="8" t="s">
        <v>38</v>
      </c>
      <c r="B64" s="14">
        <v>0</v>
      </c>
      <c r="C64" s="14">
        <v>0</v>
      </c>
      <c r="D64" s="11">
        <f t="shared" si="17"/>
        <v>0</v>
      </c>
      <c r="E64" s="14">
        <v>0</v>
      </c>
      <c r="F64" s="14">
        <v>0</v>
      </c>
      <c r="G64" s="11">
        <f t="shared" si="18"/>
        <v>0</v>
      </c>
    </row>
    <row r="65" spans="1:7" s="6" customFormat="1" ht="12.1" customHeight="1">
      <c r="A65" s="8" t="s">
        <v>21</v>
      </c>
      <c r="B65" s="11">
        <v>5552399.4800000004</v>
      </c>
      <c r="C65" s="11">
        <v>0</v>
      </c>
      <c r="D65" s="11">
        <f t="shared" si="17"/>
        <v>5552399.4800000004</v>
      </c>
      <c r="E65" s="11">
        <v>1926267.2499999998</v>
      </c>
      <c r="F65" s="11">
        <v>1692696.41</v>
      </c>
      <c r="G65" s="11">
        <f t="shared" si="18"/>
        <v>3626132.2300000004</v>
      </c>
    </row>
    <row r="66" spans="1:7" s="6" customFormat="1" ht="12.1" customHeight="1">
      <c r="A66" s="8" t="s">
        <v>39</v>
      </c>
      <c r="B66" s="11">
        <v>0</v>
      </c>
      <c r="C66" s="11">
        <v>0</v>
      </c>
      <c r="D66" s="11">
        <f t="shared" si="17"/>
        <v>0</v>
      </c>
      <c r="E66" s="11">
        <v>0</v>
      </c>
      <c r="F66" s="11">
        <v>0</v>
      </c>
      <c r="G66" s="11">
        <f t="shared" si="18"/>
        <v>0</v>
      </c>
    </row>
    <row r="67" spans="1:7" s="6" customFormat="1" ht="12.1" customHeight="1">
      <c r="A67" s="8" t="s">
        <v>40</v>
      </c>
      <c r="B67" s="11">
        <v>0</v>
      </c>
      <c r="C67" s="11">
        <v>0</v>
      </c>
      <c r="D67" s="11">
        <f t="shared" si="17"/>
        <v>0</v>
      </c>
      <c r="E67" s="11">
        <v>0</v>
      </c>
      <c r="F67" s="11">
        <v>0</v>
      </c>
      <c r="G67" s="11">
        <f t="shared" si="18"/>
        <v>0</v>
      </c>
    </row>
    <row r="68" spans="1:7" s="6" customFormat="1" ht="12.1" customHeight="1">
      <c r="A68" s="8" t="s">
        <v>22</v>
      </c>
      <c r="B68" s="14">
        <v>0</v>
      </c>
      <c r="C68" s="14">
        <v>0</v>
      </c>
      <c r="D68" s="11">
        <f t="shared" si="17"/>
        <v>0</v>
      </c>
      <c r="E68" s="14">
        <v>0</v>
      </c>
      <c r="F68" s="14">
        <v>0</v>
      </c>
      <c r="G68" s="11">
        <f t="shared" si="18"/>
        <v>0</v>
      </c>
    </row>
    <row r="69" spans="1:7" s="6" customFormat="1" ht="12.1" customHeight="1">
      <c r="A69" s="8" t="s">
        <v>47</v>
      </c>
      <c r="B69" s="11">
        <v>125246756.38</v>
      </c>
      <c r="C69" s="11">
        <v>11321235.960000001</v>
      </c>
      <c r="D69" s="11">
        <f t="shared" si="17"/>
        <v>136567992.34</v>
      </c>
      <c r="E69" s="11">
        <v>69061526.109999999</v>
      </c>
      <c r="F69" s="11">
        <v>64236437.629999995</v>
      </c>
      <c r="G69" s="11">
        <f t="shared" si="18"/>
        <v>67506466.230000004</v>
      </c>
    </row>
    <row r="70" spans="1:7" s="6" customFormat="1" ht="12.1" customHeight="1">
      <c r="A70" s="7" t="s">
        <v>42</v>
      </c>
      <c r="B70" s="12">
        <v>0</v>
      </c>
      <c r="C70" s="12">
        <v>0</v>
      </c>
      <c r="D70" s="12">
        <f>SUM(D71:D74)</f>
        <v>0</v>
      </c>
      <c r="E70" s="12">
        <v>0</v>
      </c>
      <c r="F70" s="12">
        <v>0</v>
      </c>
      <c r="G70" s="12">
        <f t="shared" si="4"/>
        <v>0</v>
      </c>
    </row>
    <row r="71" spans="1:7" s="6" customFormat="1" ht="12.1" customHeight="1">
      <c r="A71" s="8" t="s">
        <v>23</v>
      </c>
      <c r="B71" s="11">
        <v>0</v>
      </c>
      <c r="C71" s="11">
        <v>0</v>
      </c>
      <c r="D71" s="11">
        <f t="shared" si="17"/>
        <v>0</v>
      </c>
      <c r="E71" s="11">
        <v>0</v>
      </c>
      <c r="F71" s="11">
        <v>0</v>
      </c>
      <c r="G71" s="11">
        <f t="shared" si="4"/>
        <v>0</v>
      </c>
    </row>
    <row r="72" spans="1:7" s="6" customFormat="1" ht="24.8" customHeight="1">
      <c r="A72" s="8" t="s">
        <v>24</v>
      </c>
      <c r="B72" s="11">
        <v>0</v>
      </c>
      <c r="C72" s="11">
        <v>0</v>
      </c>
      <c r="D72" s="11">
        <f t="shared" si="17"/>
        <v>0</v>
      </c>
      <c r="E72" s="11">
        <v>0</v>
      </c>
      <c r="F72" s="11">
        <v>0</v>
      </c>
      <c r="G72" s="11">
        <f t="shared" si="4"/>
        <v>0</v>
      </c>
    </row>
    <row r="73" spans="1:7" s="6" customFormat="1" ht="12.1" customHeight="1">
      <c r="A73" s="8" t="s">
        <v>25</v>
      </c>
      <c r="B73" s="11">
        <v>0</v>
      </c>
      <c r="C73" s="11">
        <v>0</v>
      </c>
      <c r="D73" s="11">
        <f t="shared" si="17"/>
        <v>0</v>
      </c>
      <c r="E73" s="11">
        <v>0</v>
      </c>
      <c r="F73" s="11">
        <v>0</v>
      </c>
      <c r="G73" s="11">
        <f t="shared" si="4"/>
        <v>0</v>
      </c>
    </row>
    <row r="74" spans="1:7" s="6" customFormat="1" ht="12.1" customHeight="1">
      <c r="A74" s="8" t="s">
        <v>26</v>
      </c>
      <c r="B74" s="11">
        <v>0</v>
      </c>
      <c r="C74" s="11">
        <v>0</v>
      </c>
      <c r="D74" s="11">
        <f t="shared" si="17"/>
        <v>0</v>
      </c>
      <c r="E74" s="11">
        <v>0</v>
      </c>
      <c r="F74" s="11">
        <v>0</v>
      </c>
      <c r="G74" s="11">
        <f t="shared" si="4"/>
        <v>0</v>
      </c>
    </row>
    <row r="75" spans="1:7" ht="12.1" customHeight="1">
      <c r="A75" s="4" t="s">
        <v>9</v>
      </c>
      <c r="B75" s="15">
        <f>+B42+B9</f>
        <v>12489123485.389999</v>
      </c>
      <c r="C75" s="15">
        <f t="shared" ref="C75:G75" si="19">+C42+C9</f>
        <v>1504408054.72</v>
      </c>
      <c r="D75" s="15">
        <f>+D42+D9</f>
        <v>13993531540.110001</v>
      </c>
      <c r="E75" s="15">
        <f>+E42+E9</f>
        <v>7154032239.8599987</v>
      </c>
      <c r="F75" s="15">
        <f t="shared" si="19"/>
        <v>6976453406.0999994</v>
      </c>
      <c r="G75" s="15">
        <f t="shared" si="19"/>
        <v>6839499300.250001</v>
      </c>
    </row>
    <row r="77" spans="1:7" ht="12.1" customHeight="1">
      <c r="A77"/>
    </row>
    <row r="78" spans="1:7" ht="12.1" customHeight="1">
      <c r="A78"/>
    </row>
    <row r="81" spans="1:7" ht="12.1" customHeight="1">
      <c r="A81" s="18"/>
      <c r="B81" s="18"/>
      <c r="C81" s="18"/>
      <c r="D81" s="18"/>
      <c r="E81" s="18"/>
      <c r="F81" s="18"/>
      <c r="G81" s="18"/>
    </row>
    <row r="82" spans="1:7" ht="12.1" customHeight="1">
      <c r="A82" s="18"/>
      <c r="B82" s="18"/>
      <c r="C82" s="18"/>
      <c r="D82" s="18"/>
      <c r="E82" s="18"/>
      <c r="F82" s="18"/>
      <c r="G82" s="18"/>
    </row>
    <row r="90" spans="1:7" ht="12.1" customHeight="1">
      <c r="A90" s="18"/>
      <c r="B90" s="18"/>
      <c r="C90" s="18"/>
      <c r="D90" s="18"/>
      <c r="E90" s="18"/>
      <c r="F90" s="18"/>
      <c r="G90" s="18"/>
    </row>
    <row r="94" spans="1:7" ht="12.1" customHeight="1">
      <c r="A94" s="18"/>
      <c r="B94" s="18"/>
      <c r="C94" s="18"/>
      <c r="D94" s="18"/>
      <c r="E94" s="18"/>
      <c r="F94" s="18"/>
      <c r="G94" s="18"/>
    </row>
    <row r="104" spans="1:7" ht="12.1" customHeight="1">
      <c r="A104" s="17"/>
      <c r="B104" s="17"/>
      <c r="C104" s="17"/>
      <c r="D104" s="17"/>
      <c r="E104" s="17"/>
      <c r="F104" s="17"/>
      <c r="G104" s="17"/>
    </row>
  </sheetData>
  <mergeCells count="8">
    <mergeCell ref="A7:A8"/>
    <mergeCell ref="B7:F7"/>
    <mergeCell ref="G7:G8"/>
    <mergeCell ref="A1:G1"/>
    <mergeCell ref="A2:G2"/>
    <mergeCell ref="A3:G3"/>
    <mergeCell ref="A4:G4"/>
    <mergeCell ref="A5:G5"/>
  </mergeCells>
  <printOptions horizontalCentered="1"/>
  <pageMargins left="0.23622047244094491" right="0.23622047244094491" top="0.39370078740157483" bottom="0.39370078740157483" header="0.31496062992125984" footer="0.15748031496062992"/>
  <pageSetup scale="81" fitToHeight="0" orientation="landscape" r:id="rId1"/>
  <headerFooter>
    <oddFooter>&amp;L&amp;"Arial tm},Normal"&amp;9&lt;d_rep_discfinan_clasif_funcional_ldf&gt;&amp;C&amp;"Arial TM,Normal"&amp;9 27/10/2025 14:45&amp;R&amp;"Arial TM,Normal"&amp;9Página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MGARCIAR</dc:creator>
  <cp:lastModifiedBy>Delgado Arellano,Ada Laura</cp:lastModifiedBy>
  <cp:lastPrinted>2025-10-27T21:42:57Z</cp:lastPrinted>
  <dcterms:created xsi:type="dcterms:W3CDTF">2025-04-29T05:30:54Z</dcterms:created>
  <dcterms:modified xsi:type="dcterms:W3CDTF">2025-10-27T21:43:55Z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2025-04-28T00:00:00Z</vt:filetime>
  </property>
  <property fmtid="{D5CDD505-2E9C-101B-9397-08002B2CF9AE}" pid="3" name="Creator">
    <vt:lpwstr>Nitro Pro 13 (13.30.2.587)</vt:lpwstr>
  </property>
  <property fmtid="{D5CDD505-2E9C-101B-9397-08002B2CF9AE}" pid="4" name="LastSaved">
    <vt:filetime>2025-04-29T00:00:00Z</vt:filetime>
  </property>
  <property fmtid="{D5CDD505-2E9C-101B-9397-08002B2CF9AE}" pid="5" name="Producer">
    <vt:lpwstr>Nitro Pro 13 (13.30.2.587)</vt:lpwstr>
  </property>
</Properties>
</file>