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19\2DO. AVACE ABR-JUN 2019\"/>
    </mc:Choice>
  </mc:AlternateContent>
  <bookViews>
    <workbookView xWindow="0" yWindow="0" windowWidth="24000" windowHeight="9735"/>
  </bookViews>
  <sheets>
    <sheet name="trimestre 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F11" i="1"/>
  <c r="E11" i="1"/>
  <c r="C11" i="1"/>
  <c r="B11" i="1"/>
  <c r="D11" i="1" s="1"/>
  <c r="G11" i="1" s="1"/>
  <c r="F10" i="1"/>
  <c r="E10" i="1"/>
  <c r="C10" i="1"/>
  <c r="B10" i="1"/>
  <c r="D10" i="1" s="1"/>
  <c r="G10" i="1" s="1"/>
  <c r="F9" i="1"/>
  <c r="F14" i="1" s="1"/>
  <c r="E9" i="1"/>
  <c r="E14" i="1" s="1"/>
  <c r="C9" i="1"/>
  <c r="C14" i="1" s="1"/>
  <c r="B9" i="1"/>
  <c r="D9" i="1" s="1"/>
  <c r="G9" i="1" l="1"/>
  <c r="G14" i="1" s="1"/>
  <c r="D14" i="1"/>
  <c r="B14" i="1"/>
</calcChain>
</file>

<file path=xl/sharedStrings.xml><?xml version="1.0" encoding="utf-8"?>
<sst xmlns="http://schemas.openxmlformats.org/spreadsheetml/2006/main" count="22" uniqueCount="22">
  <si>
    <t xml:space="preserve">                            H. AYUNTAMIENTO DE TIJUANA</t>
  </si>
  <si>
    <t xml:space="preserve">                            Estado Analítico del Ejercicio del Presupuesto de Egresos</t>
  </si>
  <si>
    <t xml:space="preserve">                            Clasificación Económica (por Tipo de Gasto) de Enero a Junio del 2019</t>
  </si>
  <si>
    <t>Concepto</t>
  </si>
  <si>
    <t>Egresos</t>
  </si>
  <si>
    <t xml:space="preserve">Aprobado                </t>
  </si>
  <si>
    <t xml:space="preserve">Ampliaciones/ (Reducciones)                </t>
  </si>
  <si>
    <t>Modificado                                        del Periodo</t>
  </si>
  <si>
    <t>Devengado</t>
  </si>
  <si>
    <t xml:space="preserve">Pagado                    </t>
  </si>
  <si>
    <t>Subejercicio</t>
  </si>
  <si>
    <t>3 = (1+2)</t>
  </si>
  <si>
    <t>6 = (3 - 4)</t>
  </si>
  <si>
    <t>GASTO CORRIENTE</t>
  </si>
  <si>
    <t>GASTO DE CAPITAL</t>
  </si>
  <si>
    <t>AMORTIZACION DE LA DEUDA Y DISMINUCION DE PASIVOS</t>
  </si>
  <si>
    <t>PENSIONES Y JUBILACIONES</t>
  </si>
  <si>
    <t>PARTICIPACIONES</t>
  </si>
  <si>
    <t>LIC. SANDRA FORES BERNAL</t>
  </si>
  <si>
    <t>LIC. RICARDO CHAVARRÍA MORALES</t>
  </si>
  <si>
    <t>DIRECTORA DE PROGRAMACIÓN Y PRESUPUESTO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</si>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</sst>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39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39" fontId="2" fillId="0" borderId="2" xfId="0" applyNumberFormat="1" applyFont="1" applyFill="1" applyBorder="1" applyAlignment="1">
      <alignment horizontal="center" vertical="center" wrapText="1"/>
    </xf>
    <xf numFmtId="3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5" fontId="4" fillId="0" borderId="6" xfId="2" applyNumberFormat="1" applyFont="1" applyBorder="1" applyAlignment="1">
      <alignment vertical="center"/>
    </xf>
    <xf numFmtId="165" fontId="4" fillId="0" borderId="1" xfId="2" applyNumberFormat="1" applyFont="1" applyBorder="1" applyAlignment="1">
      <alignment vertical="center"/>
    </xf>
    <xf numFmtId="165" fontId="4" fillId="0" borderId="3" xfId="1" applyNumberFormat="1" applyFont="1" applyBorder="1"/>
    <xf numFmtId="165" fontId="3" fillId="0" borderId="3" xfId="2" applyNumberFormat="1" applyFont="1" applyFill="1" applyBorder="1" applyAlignment="1" applyProtection="1">
      <alignment horizontal="right" vertical="center" wrapText="1"/>
    </xf>
    <xf numFmtId="165" fontId="3" fillId="0" borderId="3" xfId="1" applyNumberFormat="1" applyFont="1" applyFill="1" applyBorder="1" applyAlignment="1" applyProtection="1">
      <alignment horizontal="right" vertical="center" wrapText="1"/>
    </xf>
    <xf numFmtId="165" fontId="4" fillId="0" borderId="7" xfId="1" applyNumberFormat="1" applyFont="1" applyBorder="1" applyAlignment="1">
      <alignment vertical="center"/>
    </xf>
    <xf numFmtId="0" fontId="4" fillId="0" borderId="0" xfId="0" applyFont="1"/>
    <xf numFmtId="0" fontId="4" fillId="0" borderId="3" xfId="0" applyFont="1" applyBorder="1"/>
    <xf numFmtId="165" fontId="4" fillId="0" borderId="8" xfId="2" applyNumberFormat="1" applyFont="1" applyBorder="1" applyAlignment="1">
      <alignment vertical="center"/>
    </xf>
    <xf numFmtId="165" fontId="4" fillId="0" borderId="3" xfId="2" applyNumberFormat="1" applyFont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0" fontId="4" fillId="0" borderId="3" xfId="0" applyFont="1" applyBorder="1" applyAlignment="1">
      <alignment wrapText="1"/>
    </xf>
    <xf numFmtId="165" fontId="4" fillId="0" borderId="8" xfId="1" applyNumberFormat="1" applyFont="1" applyBorder="1"/>
    <xf numFmtId="165" fontId="4" fillId="0" borderId="7" xfId="1" applyNumberFormat="1" applyFont="1" applyBorder="1"/>
    <xf numFmtId="0" fontId="4" fillId="0" borderId="4" xfId="0" applyFont="1" applyBorder="1" applyAlignment="1">
      <alignment wrapText="1"/>
    </xf>
    <xf numFmtId="165" fontId="4" fillId="0" borderId="9" xfId="1" applyNumberFormat="1" applyFont="1" applyBorder="1"/>
    <xf numFmtId="165" fontId="4" fillId="0" borderId="4" xfId="1" applyNumberFormat="1" applyFont="1" applyBorder="1"/>
    <xf numFmtId="165" fontId="4" fillId="0" borderId="10" xfId="1" applyNumberFormat="1" applyFont="1" applyBorder="1"/>
    <xf numFmtId="0" fontId="5" fillId="0" borderId="2" xfId="0" applyFont="1" applyFill="1" applyBorder="1"/>
    <xf numFmtId="44" fontId="5" fillId="0" borderId="2" xfId="2" applyNumberFormat="1" applyFont="1" applyFill="1" applyBorder="1"/>
    <xf numFmtId="44" fontId="5" fillId="2" borderId="2" xfId="2" applyNumberFormat="1" applyFont="1" applyFill="1" applyBorder="1"/>
    <xf numFmtId="0" fontId="5" fillId="0" borderId="0" xfId="0" applyFont="1"/>
    <xf numFmtId="43" fontId="3" fillId="0" borderId="0" xfId="1" applyNumberFormat="1" applyFont="1" applyFill="1" applyBorder="1" applyAlignment="1" applyProtection="1">
      <alignment horizontal="right" vertical="top" wrapText="1"/>
    </xf>
    <xf numFmtId="44" fontId="4" fillId="0" borderId="0" xfId="2" applyNumberFormat="1" applyFont="1" applyBorder="1"/>
    <xf numFmtId="43" fontId="3" fillId="0" borderId="0" xfId="1" applyNumberFormat="1" applyFont="1" applyFill="1" applyBorder="1"/>
    <xf numFmtId="44" fontId="4" fillId="0" borderId="11" xfId="2" applyNumberFormat="1" applyFont="1" applyBorder="1"/>
    <xf numFmtId="44" fontId="4" fillId="0" borderId="0" xfId="2" applyNumberFormat="1" applyFont="1"/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12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9" fontId="3" fillId="0" borderId="0" xfId="0" applyNumberFormat="1" applyFont="1" applyBorder="1"/>
    <xf numFmtId="0" fontId="5" fillId="0" borderId="0" xfId="0" applyFont="1" applyFill="1" applyBorder="1" applyAlignment="1"/>
    <xf numFmtId="39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933450</xdr:colOff>
      <xdr:row>3</xdr:row>
      <xdr:rowOff>152400</xdr:rowOff>
    </xdr:to>
    <xdr:pic>
      <xdr:nvPicPr>
        <xdr:cNvPr id="2" name="2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0477"/>
        <a:stretch>
          <a:fillRect/>
        </a:stretch>
      </xdr:blipFill>
      <xdr:spPr bwMode="auto">
        <a:xfrm>
          <a:off x="142875" y="0"/>
          <a:ext cx="7905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ificacion%20por%20Objeto%20de%20Gasto(Capitulo%20y%20Concepto)%20Trimestral%202%2026%20jul%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 por Objeto de Gas"/>
    </sheetNames>
    <sheetDataSet>
      <sheetData sheetId="0">
        <row r="2">
          <cell r="H2">
            <v>905639841.20000005</v>
          </cell>
          <cell r="I2">
            <v>3415054.5</v>
          </cell>
          <cell r="K2">
            <v>379508534.10000002</v>
          </cell>
          <cell r="L2">
            <v>378998838.82999998</v>
          </cell>
        </row>
        <row r="3">
          <cell r="H3">
            <v>188349326.18000001</v>
          </cell>
          <cell r="I3">
            <v>143264.85</v>
          </cell>
          <cell r="K3">
            <v>76899981.299999997</v>
          </cell>
          <cell r="L3">
            <v>73129110.709999993</v>
          </cell>
        </row>
        <row r="4">
          <cell r="H4">
            <v>505880265.27999997</v>
          </cell>
          <cell r="I4">
            <v>1532372.91</v>
          </cell>
          <cell r="K4">
            <v>116587484.61</v>
          </cell>
          <cell r="L4">
            <v>108066908.84999999</v>
          </cell>
        </row>
        <row r="5">
          <cell r="H5">
            <v>429423270.73000002</v>
          </cell>
          <cell r="I5">
            <v>-558986.94999999995</v>
          </cell>
          <cell r="K5">
            <v>187075253.84999999</v>
          </cell>
          <cell r="L5">
            <v>156816878.80000001</v>
          </cell>
        </row>
        <row r="6">
          <cell r="H6">
            <v>2185496456.6900001</v>
          </cell>
          <cell r="I6">
            <v>12824504.810000001</v>
          </cell>
          <cell r="K6">
            <v>888580709.13999999</v>
          </cell>
          <cell r="L6">
            <v>885061560.21000004</v>
          </cell>
        </row>
        <row r="7">
          <cell r="H7">
            <v>18221947.75</v>
          </cell>
          <cell r="I7">
            <v>51936.12</v>
          </cell>
          <cell r="K7">
            <v>8088672.3099999996</v>
          </cell>
          <cell r="L7">
            <v>8088672.3099999996</v>
          </cell>
        </row>
        <row r="8">
          <cell r="H8">
            <v>33122970.649999999</v>
          </cell>
          <cell r="I8">
            <v>-75000</v>
          </cell>
          <cell r="K8">
            <v>9670724.8000000007</v>
          </cell>
          <cell r="L8">
            <v>9116861.6099999994</v>
          </cell>
        </row>
        <row r="9">
          <cell r="H9">
            <v>6099410.3799999999</v>
          </cell>
          <cell r="I9">
            <v>0</v>
          </cell>
          <cell r="K9">
            <v>1760285.34</v>
          </cell>
          <cell r="L9">
            <v>1677816.54</v>
          </cell>
        </row>
        <row r="10">
          <cell r="H10">
            <v>7000</v>
          </cell>
          <cell r="I10">
            <v>0</v>
          </cell>
          <cell r="K10">
            <v>0</v>
          </cell>
          <cell r="L10">
            <v>0</v>
          </cell>
        </row>
        <row r="11">
          <cell r="H11">
            <v>177082299.27000001</v>
          </cell>
          <cell r="I11">
            <v>584259.97</v>
          </cell>
          <cell r="K11">
            <v>75463624.430000007</v>
          </cell>
          <cell r="L11">
            <v>64291554.93</v>
          </cell>
        </row>
        <row r="12">
          <cell r="H12">
            <v>45370736.329999998</v>
          </cell>
          <cell r="I12">
            <v>25201</v>
          </cell>
          <cell r="K12">
            <v>27398180.399999999</v>
          </cell>
          <cell r="L12">
            <v>25059871.109999999</v>
          </cell>
        </row>
        <row r="13">
          <cell r="H13">
            <v>305194923.04000002</v>
          </cell>
          <cell r="I13">
            <v>45030000</v>
          </cell>
          <cell r="K13">
            <v>169208983.50999999</v>
          </cell>
          <cell r="L13">
            <v>154448680.19</v>
          </cell>
        </row>
        <row r="14">
          <cell r="H14">
            <v>48125619.289999999</v>
          </cell>
          <cell r="I14">
            <v>3615930</v>
          </cell>
          <cell r="K14">
            <v>14848150.289999999</v>
          </cell>
          <cell r="L14">
            <v>7341066.4800000004</v>
          </cell>
        </row>
        <row r="15">
          <cell r="H15">
            <v>19434756</v>
          </cell>
          <cell r="I15">
            <v>-3737340</v>
          </cell>
          <cell r="K15">
            <v>18921.16</v>
          </cell>
          <cell r="L15">
            <v>18921.16</v>
          </cell>
        </row>
        <row r="16">
          <cell r="H16">
            <v>145085197.49000001</v>
          </cell>
          <cell r="I16">
            <v>9150000</v>
          </cell>
          <cell r="K16">
            <v>71715848.420000002</v>
          </cell>
          <cell r="L16">
            <v>67187130.379999995</v>
          </cell>
        </row>
        <row r="17">
          <cell r="H17">
            <v>226178562.47</v>
          </cell>
          <cell r="I17">
            <v>-1064259.97</v>
          </cell>
          <cell r="K17">
            <v>98827800.180000007</v>
          </cell>
          <cell r="L17">
            <v>43904738.299999997</v>
          </cell>
        </row>
        <row r="18">
          <cell r="H18">
            <v>90163157.969999999</v>
          </cell>
          <cell r="I18">
            <v>2850000</v>
          </cell>
          <cell r="K18">
            <v>50295336.289999999</v>
          </cell>
          <cell r="L18">
            <v>42466828.630000003</v>
          </cell>
        </row>
        <row r="19">
          <cell r="H19">
            <v>240840121.38</v>
          </cell>
          <cell r="I19">
            <v>628481.11</v>
          </cell>
          <cell r="K19">
            <v>88122839.659999996</v>
          </cell>
          <cell r="L19">
            <v>62596152.829999998</v>
          </cell>
        </row>
        <row r="20">
          <cell r="H20">
            <v>92852610.439999998</v>
          </cell>
          <cell r="I20">
            <v>0</v>
          </cell>
          <cell r="K20">
            <v>52235623.509999998</v>
          </cell>
          <cell r="L20">
            <v>50071607.130000003</v>
          </cell>
        </row>
        <row r="21">
          <cell r="H21">
            <v>191892802.52000001</v>
          </cell>
          <cell r="I21">
            <v>28640380.280000001</v>
          </cell>
          <cell r="K21">
            <v>116713582.48</v>
          </cell>
          <cell r="L21">
            <v>96438380.560000002</v>
          </cell>
        </row>
        <row r="22">
          <cell r="H22">
            <v>63872000</v>
          </cell>
          <cell r="I22">
            <v>-300000</v>
          </cell>
          <cell r="K22">
            <v>34747316.020000003</v>
          </cell>
          <cell r="L22">
            <v>34720316.020000003</v>
          </cell>
        </row>
        <row r="23">
          <cell r="H23">
            <v>10460453.91</v>
          </cell>
          <cell r="I23">
            <v>-12000</v>
          </cell>
          <cell r="K23">
            <v>2100670.48</v>
          </cell>
          <cell r="L23">
            <v>2100670.48</v>
          </cell>
        </row>
        <row r="24">
          <cell r="H24">
            <v>8870935.3399999999</v>
          </cell>
          <cell r="I24">
            <v>350000</v>
          </cell>
          <cell r="K24">
            <v>1377939.44</v>
          </cell>
          <cell r="L24">
            <v>1377939.44</v>
          </cell>
        </row>
        <row r="25">
          <cell r="H25">
            <v>176196846.78</v>
          </cell>
          <cell r="I25">
            <v>-14860386</v>
          </cell>
          <cell r="K25">
            <v>93600472.670000002</v>
          </cell>
          <cell r="L25">
            <v>92044307.069999993</v>
          </cell>
        </row>
        <row r="26">
          <cell r="H26">
            <v>264498729.02000001</v>
          </cell>
          <cell r="I26">
            <v>31162928.989999998</v>
          </cell>
          <cell r="K26">
            <v>135430799.84</v>
          </cell>
          <cell r="L26">
            <v>134742846.19</v>
          </cell>
        </row>
        <row r="27">
          <cell r="H27">
            <v>139933998.28999999</v>
          </cell>
          <cell r="I27">
            <v>29081631.129999999</v>
          </cell>
          <cell r="K27">
            <v>69671619.700000003</v>
          </cell>
          <cell r="L27">
            <v>64414092.450000003</v>
          </cell>
        </row>
        <row r="28">
          <cell r="H28">
            <v>1640000</v>
          </cell>
          <cell r="I28">
            <v>140000</v>
          </cell>
          <cell r="K28">
            <v>600000</v>
          </cell>
          <cell r="L28">
            <v>600000</v>
          </cell>
        </row>
        <row r="29">
          <cell r="H29">
            <v>500000</v>
          </cell>
          <cell r="I29">
            <v>200000</v>
          </cell>
          <cell r="K29">
            <v>197852.76</v>
          </cell>
          <cell r="L29">
            <v>197852.76</v>
          </cell>
        </row>
        <row r="30">
          <cell r="H30">
            <v>17967753.399999999</v>
          </cell>
          <cell r="I30">
            <v>-8538882.9600000009</v>
          </cell>
          <cell r="K30">
            <v>2101897.02</v>
          </cell>
          <cell r="L30">
            <v>1165921.5</v>
          </cell>
        </row>
        <row r="31">
          <cell r="H31">
            <v>1543090.8</v>
          </cell>
          <cell r="I31">
            <v>0</v>
          </cell>
          <cell r="K31">
            <v>18046.88</v>
          </cell>
          <cell r="L31">
            <v>18046.88</v>
          </cell>
        </row>
        <row r="32">
          <cell r="H32">
            <v>2680000</v>
          </cell>
          <cell r="I32">
            <v>0</v>
          </cell>
          <cell r="K32">
            <v>177157.52</v>
          </cell>
          <cell r="L32">
            <v>177157.52</v>
          </cell>
        </row>
        <row r="33">
          <cell r="H33">
            <v>121413733.97</v>
          </cell>
          <cell r="I33">
            <v>49268315.780000001</v>
          </cell>
          <cell r="K33">
            <v>133736613.81999999</v>
          </cell>
          <cell r="L33">
            <v>121547963.81999999</v>
          </cell>
        </row>
        <row r="34">
          <cell r="H34">
            <v>11396403.02</v>
          </cell>
          <cell r="I34">
            <v>-979190.88</v>
          </cell>
          <cell r="K34">
            <v>2427958.7999999998</v>
          </cell>
          <cell r="L34">
            <v>1999837</v>
          </cell>
        </row>
        <row r="35">
          <cell r="H35">
            <v>0</v>
          </cell>
          <cell r="I35">
            <v>0</v>
          </cell>
          <cell r="K35">
            <v>0</v>
          </cell>
          <cell r="L35">
            <v>0</v>
          </cell>
        </row>
        <row r="36">
          <cell r="H36">
            <v>6613324.7400000002</v>
          </cell>
          <cell r="I36">
            <v>0</v>
          </cell>
          <cell r="K36">
            <v>728999.63</v>
          </cell>
          <cell r="L36">
            <v>728999.63</v>
          </cell>
        </row>
        <row r="37">
          <cell r="H37">
            <v>573870971.57000005</v>
          </cell>
          <cell r="I37">
            <v>-6827421.0499999998</v>
          </cell>
          <cell r="K37">
            <v>350272237.79000002</v>
          </cell>
          <cell r="L37">
            <v>156220996.46000001</v>
          </cell>
        </row>
        <row r="38">
          <cell r="H38">
            <v>144460000</v>
          </cell>
          <cell r="I38">
            <v>0</v>
          </cell>
          <cell r="K38">
            <v>51201517.43</v>
          </cell>
          <cell r="L38">
            <v>21436209.02</v>
          </cell>
        </row>
        <row r="39">
          <cell r="H39">
            <v>12648000</v>
          </cell>
          <cell r="I39">
            <v>0</v>
          </cell>
          <cell r="K39">
            <v>7726492.1799999997</v>
          </cell>
          <cell r="L39">
            <v>7726492.1799999997</v>
          </cell>
        </row>
        <row r="40">
          <cell r="H40">
            <v>0</v>
          </cell>
          <cell r="I40">
            <v>3866666.66</v>
          </cell>
          <cell r="K40">
            <v>3866666.66</v>
          </cell>
          <cell r="L40">
            <v>3866666.66</v>
          </cell>
        </row>
        <row r="41">
          <cell r="H41">
            <v>31713504.379999999</v>
          </cell>
          <cell r="I41">
            <v>0</v>
          </cell>
          <cell r="K41">
            <v>13535137.390000001</v>
          </cell>
          <cell r="L41">
            <v>13535137.390000001</v>
          </cell>
        </row>
        <row r="42">
          <cell r="H42">
            <v>245765454.47999999</v>
          </cell>
          <cell r="I42">
            <v>13143144</v>
          </cell>
          <cell r="K42">
            <v>118003030.31999999</v>
          </cell>
          <cell r="L42">
            <v>118003030.31999999</v>
          </cell>
        </row>
        <row r="43">
          <cell r="H43">
            <v>19196532.699999999</v>
          </cell>
          <cell r="I43">
            <v>0</v>
          </cell>
          <cell r="K43">
            <v>4834239.57</v>
          </cell>
          <cell r="L43">
            <v>4182080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zoomScaleNormal="100" zoomScaleSheetLayoutView="100" workbookViewId="0">
      <selection activeCell="B14" sqref="B14"/>
    </sheetView>
  </sheetViews>
  <sheetFormatPr baseColWidth="10" defaultRowHeight="14.25" x14ac:dyDescent="0.2"/>
  <cols>
    <col min="1" max="1" width="53.140625" style="20" bestFit="1" customWidth="1"/>
    <col min="2" max="2" width="25.140625" style="41" bestFit="1" customWidth="1"/>
    <col min="3" max="3" width="23" style="41" bestFit="1" customWidth="1"/>
    <col min="4" max="4" width="25.140625" style="41" bestFit="1" customWidth="1"/>
    <col min="5" max="7" width="19.7109375" style="41" bestFit="1" customWidth="1"/>
    <col min="8" max="8" width="3.7109375" style="20" customWidth="1"/>
    <col min="9" max="16384" width="11.42578125" style="20"/>
  </cols>
  <sheetData>
    <row r="1" spans="1:7" s="2" customFormat="1" ht="15" x14ac:dyDescent="0.25">
      <c r="A1" s="1" t="s">
        <v>0</v>
      </c>
      <c r="B1" s="1"/>
      <c r="C1" s="1"/>
      <c r="D1" s="1"/>
      <c r="E1" s="1"/>
      <c r="F1" s="1"/>
      <c r="G1" s="1"/>
    </row>
    <row r="2" spans="1:7" s="2" customFormat="1" ht="15" x14ac:dyDescent="0.25">
      <c r="A2" s="1" t="s">
        <v>1</v>
      </c>
      <c r="B2" s="1"/>
      <c r="C2" s="1"/>
      <c r="D2" s="1"/>
      <c r="E2" s="1"/>
      <c r="F2" s="1"/>
      <c r="G2" s="1"/>
    </row>
    <row r="3" spans="1:7" s="2" customFormat="1" ht="15" x14ac:dyDescent="0.25">
      <c r="A3" s="1" t="s">
        <v>2</v>
      </c>
      <c r="B3" s="1"/>
      <c r="C3" s="1"/>
      <c r="D3" s="1"/>
      <c r="E3" s="1"/>
      <c r="F3" s="1"/>
      <c r="G3" s="1"/>
    </row>
    <row r="4" spans="1:7" s="2" customFormat="1" ht="15" x14ac:dyDescent="0.25">
      <c r="A4" s="1"/>
      <c r="B4" s="1"/>
      <c r="C4" s="1"/>
      <c r="D4" s="1"/>
      <c r="E4" s="1"/>
      <c r="F4" s="1"/>
      <c r="G4" s="1"/>
    </row>
    <row r="6" spans="1:7" s="2" customFormat="1" ht="15" x14ac:dyDescent="0.25">
      <c r="A6" s="3" t="s">
        <v>3</v>
      </c>
      <c r="B6" s="4" t="s">
        <v>4</v>
      </c>
      <c r="C6" s="4"/>
      <c r="D6" s="4"/>
      <c r="E6" s="4"/>
      <c r="F6" s="4"/>
      <c r="G6" s="4"/>
    </row>
    <row r="7" spans="1:7" s="8" customFormat="1" ht="30" x14ac:dyDescent="0.25">
      <c r="A7" s="5"/>
      <c r="B7" s="6" t="s">
        <v>5</v>
      </c>
      <c r="C7" s="7" t="s">
        <v>6</v>
      </c>
      <c r="D7" s="6" t="s">
        <v>7</v>
      </c>
      <c r="E7" s="7" t="s">
        <v>8</v>
      </c>
      <c r="F7" s="6" t="s">
        <v>9</v>
      </c>
      <c r="G7" s="7" t="s">
        <v>10</v>
      </c>
    </row>
    <row r="8" spans="1:7" s="8" customFormat="1" ht="15" x14ac:dyDescent="0.25">
      <c r="A8" s="9"/>
      <c r="B8" s="10">
        <v>1</v>
      </c>
      <c r="C8" s="11">
        <v>2</v>
      </c>
      <c r="D8" s="6" t="s">
        <v>11</v>
      </c>
      <c r="E8" s="12">
        <v>4</v>
      </c>
      <c r="F8" s="12">
        <v>5</v>
      </c>
      <c r="G8" s="6" t="s">
        <v>12</v>
      </c>
    </row>
    <row r="9" spans="1:7" x14ac:dyDescent="0.2">
      <c r="A9" s="13" t="s">
        <v>13</v>
      </c>
      <c r="B9" s="14">
        <f>+'[1]Clasificacion por Objeto de Gas'!$H$2+'[1]Clasificacion por Objeto de Gas'!$H$3+'[1]Clasificacion por Objeto de Gas'!$H$4+'[1]Clasificacion por Objeto de Gas'!$H$5+'[1]Clasificacion por Objeto de Gas'!$H$6+'[1]Clasificacion por Objeto de Gas'!$H$7+'[1]Clasificacion por Objeto de Gas'!$H$8+'[1]Clasificacion por Objeto de Gas'!$H$9+'[1]Clasificacion por Objeto de Gas'!$H$10+'[1]Clasificacion por Objeto de Gas'!$H$11+'[1]Clasificacion por Objeto de Gas'!$H$12+'[1]Clasificacion por Objeto de Gas'!$H$13+'[1]Clasificacion por Objeto de Gas'!$H$14+'[1]Clasificacion por Objeto de Gas'!$H$15+'[1]Clasificacion por Objeto de Gas'!$H$16+'[1]Clasificacion por Objeto de Gas'!$H$17+'[1]Clasificacion por Objeto de Gas'!$H$18+'[1]Clasificacion por Objeto de Gas'!$H$19+'[1]Clasificacion por Objeto de Gas'!$H$20+'[1]Clasificacion por Objeto de Gas'!$H$21+'[1]Clasificacion por Objeto de Gas'!$H$22+'[1]Clasificacion por Objeto de Gas'!$H$23+'[1]Clasificacion por Objeto de Gas'!$H$24+'[1]Clasificacion por Objeto de Gas'!$H$25+'[1]Clasificacion por Objeto de Gas'!$H$26+'[1]Clasificacion por Objeto de Gas'!$H$27+'[1]Clasificacion por Objeto de Gas'!$H$28+'[1]Clasificacion por Objeto de Gas'!$H$29+'[1]Clasificacion por Objeto de Gas'!$H$37+'[1]Clasificacion por Objeto de Gas'!$H$39+'[1]Clasificacion por Objeto de Gas'!$H$40</f>
        <v>7106953209.9700003</v>
      </c>
      <c r="C9" s="15">
        <f>+'[1]Clasificacion por Objeto de Gas'!$I$2+'[1]Clasificacion por Objeto de Gas'!$I$3+'[1]Clasificacion por Objeto de Gas'!$I$4+'[1]Clasificacion por Objeto de Gas'!$I$5+'[1]Clasificacion por Objeto de Gas'!$I$6+'[1]Clasificacion por Objeto de Gas'!$I$7+'[1]Clasificacion por Objeto de Gas'!$I$8+'[1]Clasificacion por Objeto de Gas'!$I$9+'[1]Clasificacion por Objeto de Gas'!$I$10+'[1]Clasificacion por Objeto de Gas'!$I$11+'[1]Clasificacion por Objeto de Gas'!$I$12+'[1]Clasificacion por Objeto de Gas'!$I$13+'[1]Clasificacion por Objeto de Gas'!$I$14+'[1]Clasificacion por Objeto de Gas'!$I$15+'[1]Clasificacion por Objeto de Gas'!$I$16+'[1]Clasificacion por Objeto de Gas'!$I$17+'[1]Clasificacion por Objeto de Gas'!$I$18+'[1]Clasificacion por Objeto de Gas'!$I$19+'[1]Clasificacion por Objeto de Gas'!$I$20+'[1]Clasificacion por Objeto de Gas'!$I$21+'[1]Clasificacion por Objeto de Gas'!$I$22+'[1]Clasificacion por Objeto de Gas'!$I$23+'[1]Clasificacion por Objeto de Gas'!$I$24+'[1]Clasificacion por Objeto de Gas'!$I$25+'[1]Clasificacion por Objeto de Gas'!$I$26+'[1]Clasificacion por Objeto de Gas'!$I$27+'[1]Clasificacion por Objeto de Gas'!$I$28+'[1]Clasificacion por Objeto de Gas'!$I$29+'[1]Clasificacion por Objeto de Gas'!$I$37+'[1]Clasificacion por Objeto de Gas'!$I$39+'[1]Clasificacion por Objeto de Gas'!$I$40</f>
        <v>145857218.35999998</v>
      </c>
      <c r="D9" s="16">
        <f>+B9+C9</f>
        <v>7252810428.3299999</v>
      </c>
      <c r="E9" s="17">
        <f>+'[1]Clasificacion por Objeto de Gas'!$K$2+'[1]Clasificacion por Objeto de Gas'!$K$3+'[1]Clasificacion por Objeto de Gas'!$K$4+'[1]Clasificacion por Objeto de Gas'!$K$5+'[1]Clasificacion por Objeto de Gas'!$K$6+'[1]Clasificacion por Objeto de Gas'!$K$7+'[1]Clasificacion por Objeto de Gas'!$K$8+'[1]Clasificacion por Objeto de Gas'!$K$9+'[1]Clasificacion por Objeto de Gas'!$K$10+'[1]Clasificacion por Objeto de Gas'!$K$11+'[1]Clasificacion por Objeto de Gas'!$K$12+'[1]Clasificacion por Objeto de Gas'!$K$13+'[1]Clasificacion por Objeto de Gas'!$K$14+'[1]Clasificacion por Objeto de Gas'!$K$15+'[1]Clasificacion por Objeto de Gas'!$K$16+'[1]Clasificacion por Objeto de Gas'!$K$17+'[1]Clasificacion por Objeto de Gas'!$K$18+'[1]Clasificacion por Objeto de Gas'!$K$19+'[1]Clasificacion por Objeto de Gas'!$K$20+'[1]Clasificacion por Objeto de Gas'!$K$21+'[1]Clasificacion por Objeto de Gas'!$K$22+'[1]Clasificacion por Objeto de Gas'!$K$23+'[1]Clasificacion por Objeto de Gas'!$K$24+'[1]Clasificacion por Objeto de Gas'!$K$25+'[1]Clasificacion por Objeto de Gas'!$K$26+'[1]Clasificacion por Objeto de Gas'!$K$27+'[1]Clasificacion por Objeto de Gas'!$K$28+'[1]Clasificacion por Objeto de Gas'!$K$29+'[1]Clasificacion por Objeto de Gas'!$K$37+'[1]Clasificacion por Objeto de Gas'!$K$39+'[1]Clasificacion por Objeto de Gas'!$K$40</f>
        <v>3132612603.3200002</v>
      </c>
      <c r="F9" s="18">
        <f>+'[1]Clasificacion por Objeto de Gas'!$L$2+'[1]Clasificacion por Objeto de Gas'!$L$3+'[1]Clasificacion por Objeto de Gas'!$L$4+'[1]Clasificacion por Objeto de Gas'!$L$5+'[1]Clasificacion por Objeto de Gas'!$L$6+'[1]Clasificacion por Objeto de Gas'!$L$7+'[1]Clasificacion por Objeto de Gas'!$L$8+'[1]Clasificacion por Objeto de Gas'!$L$9+'[1]Clasificacion por Objeto de Gas'!$L$10+'[1]Clasificacion por Objeto de Gas'!$L$11+'[1]Clasificacion por Objeto de Gas'!$L$12+'[1]Clasificacion por Objeto de Gas'!$L$13+'[1]Clasificacion por Objeto de Gas'!$L$14+'[1]Clasificacion por Objeto de Gas'!$L$15+'[1]Clasificacion por Objeto de Gas'!$L$16+'[1]Clasificacion por Objeto de Gas'!$L$17+'[1]Clasificacion por Objeto de Gas'!$L$18+'[1]Clasificacion por Objeto de Gas'!$L$19+'[1]Clasificacion por Objeto de Gas'!$L$20+'[1]Clasificacion por Objeto de Gas'!$L$21+'[1]Clasificacion por Objeto de Gas'!$L$22+'[1]Clasificacion por Objeto de Gas'!$L$23+'[1]Clasificacion por Objeto de Gas'!$L$24+'[1]Clasificacion por Objeto de Gas'!$L$25+'[1]Clasificacion por Objeto de Gas'!$L$26+'[1]Clasificacion por Objeto de Gas'!$L$27+'[1]Clasificacion por Objeto de Gas'!$L$28+'[1]Clasificacion por Objeto de Gas'!$L$29+'[1]Clasificacion por Objeto de Gas'!$L$37+'[1]Clasificacion por Objeto de Gas'!$L$39+'[1]Clasificacion por Objeto de Gas'!$L$40</f>
        <v>2732793759.2700005</v>
      </c>
      <c r="G9" s="19">
        <f>+D9-E9</f>
        <v>4120197825.0099998</v>
      </c>
    </row>
    <row r="10" spans="1:7" x14ac:dyDescent="0.2">
      <c r="A10" s="21" t="s">
        <v>14</v>
      </c>
      <c r="B10" s="22">
        <f>+'[1]Clasificacion por Objeto de Gas'!$H$30+'[1]Clasificacion por Objeto de Gas'!$H$31+'[1]Clasificacion por Objeto de Gas'!$H$32+'[1]Clasificacion por Objeto de Gas'!$H$33+'[1]Clasificacion por Objeto de Gas'!$H$34+'[1]Clasificacion por Objeto de Gas'!$H$35+'[1]Clasificacion por Objeto de Gas'!$H$36+'[1]Clasificacion por Objeto de Gas'!$H$38</f>
        <v>306074305.93000001</v>
      </c>
      <c r="C10" s="23">
        <f>+'[1]Clasificacion por Objeto de Gas'!$I$30+'[1]Clasificacion por Objeto de Gas'!$I$31+'[1]Clasificacion por Objeto de Gas'!$I$32+'[1]Clasificacion por Objeto de Gas'!$I$33+'[1]Clasificacion por Objeto de Gas'!$I$34+'[1]Clasificacion por Objeto de Gas'!$I$35+'[1]Clasificacion por Objeto de Gas'!$I$36+'[1]Clasificacion por Objeto de Gas'!$I$38</f>
        <v>39750241.939999998</v>
      </c>
      <c r="D10" s="16">
        <f>+B10+C10</f>
        <v>345824547.87</v>
      </c>
      <c r="E10" s="24">
        <f>+'[1]Clasificacion por Objeto de Gas'!$K$30+'[1]Clasificacion por Objeto de Gas'!$K$31+'[1]Clasificacion por Objeto de Gas'!$K$32+'[1]Clasificacion por Objeto de Gas'!$K$33+'[1]Clasificacion por Objeto de Gas'!$K$34+'[1]Clasificacion por Objeto de Gas'!$K$35+'[1]Clasificacion por Objeto de Gas'!$K$36+'[1]Clasificacion por Objeto de Gas'!$K$38</f>
        <v>190392191.09999999</v>
      </c>
      <c r="F10" s="25">
        <f>+'[1]Clasificacion por Objeto de Gas'!$L$30+'[1]Clasificacion por Objeto de Gas'!$L$31+'[1]Clasificacion por Objeto de Gas'!$L$32+'[1]Clasificacion por Objeto de Gas'!$L$33+'[1]Clasificacion por Objeto de Gas'!$L$34+'[1]Clasificacion por Objeto de Gas'!$L$35+'[1]Clasificacion por Objeto de Gas'!$L$36+'[1]Clasificacion por Objeto de Gas'!$L$38</f>
        <v>147074135.37</v>
      </c>
      <c r="G10" s="19">
        <f>+D10-E10</f>
        <v>155432356.77000001</v>
      </c>
    </row>
    <row r="11" spans="1:7" ht="28.5" x14ac:dyDescent="0.2">
      <c r="A11" s="26" t="s">
        <v>15</v>
      </c>
      <c r="B11" s="22">
        <f>+'[1]Clasificacion por Objeto de Gas'!$H$41+'[1]Clasificacion por Objeto de Gas'!$H$42+'[1]Clasificacion por Objeto de Gas'!$H$43</f>
        <v>296675491.56</v>
      </c>
      <c r="C11" s="23">
        <f>+'[1]Clasificacion por Objeto de Gas'!$I$41+'[1]Clasificacion por Objeto de Gas'!$I$42+'[1]Clasificacion por Objeto de Gas'!$I$43</f>
        <v>13143144</v>
      </c>
      <c r="D11" s="16">
        <f>+B11+C11</f>
        <v>309818635.56</v>
      </c>
      <c r="E11" s="17">
        <f>+'[1]Clasificacion por Objeto de Gas'!$K$41+'[1]Clasificacion por Objeto de Gas'!$K$42+'[1]Clasificacion por Objeto de Gas'!$K$43</f>
        <v>136372407.28</v>
      </c>
      <c r="F11" s="18">
        <f>+'[1]Clasificacion por Objeto de Gas'!$L$41+'[1]Clasificacion por Objeto de Gas'!$L$42+'[1]Clasificacion por Objeto de Gas'!$L$43</f>
        <v>135720247.70999998</v>
      </c>
      <c r="G11" s="19">
        <f>+D11-E11</f>
        <v>173446228.28</v>
      </c>
    </row>
    <row r="12" spans="1:7" x14ac:dyDescent="0.2">
      <c r="A12" s="21" t="s">
        <v>16</v>
      </c>
      <c r="B12" s="27">
        <v>0</v>
      </c>
      <c r="C12" s="16">
        <v>0</v>
      </c>
      <c r="D12" s="16">
        <f>+B12+C12</f>
        <v>0</v>
      </c>
      <c r="E12" s="27">
        <v>0</v>
      </c>
      <c r="F12" s="16">
        <v>0</v>
      </c>
      <c r="G12" s="28">
        <v>0</v>
      </c>
    </row>
    <row r="13" spans="1:7" x14ac:dyDescent="0.2">
      <c r="A13" s="29" t="s">
        <v>17</v>
      </c>
      <c r="B13" s="30">
        <v>0</v>
      </c>
      <c r="C13" s="30">
        <v>0</v>
      </c>
      <c r="D13" s="30">
        <f>+B13+C13</f>
        <v>0</v>
      </c>
      <c r="E13" s="30">
        <v>0</v>
      </c>
      <c r="F13" s="31">
        <v>0</v>
      </c>
      <c r="G13" s="32">
        <v>0</v>
      </c>
    </row>
    <row r="14" spans="1:7" s="36" customFormat="1" ht="15" x14ac:dyDescent="0.25">
      <c r="A14" s="33"/>
      <c r="B14" s="34">
        <f t="shared" ref="B14:G14" si="0">SUM(B9:B13)</f>
        <v>7709703007.460001</v>
      </c>
      <c r="C14" s="35">
        <f t="shared" si="0"/>
        <v>198750604.29999998</v>
      </c>
      <c r="D14" s="34">
        <f t="shared" si="0"/>
        <v>7908453611.7600002</v>
      </c>
      <c r="E14" s="34">
        <f t="shared" si="0"/>
        <v>3459377201.7000003</v>
      </c>
      <c r="F14" s="34">
        <f t="shared" si="0"/>
        <v>3015588142.3500004</v>
      </c>
      <c r="G14" s="34">
        <f t="shared" si="0"/>
        <v>4449076410.0599995</v>
      </c>
    </row>
    <row r="17" spans="2:7" x14ac:dyDescent="0.2">
      <c r="B17" s="37"/>
      <c r="C17" s="37"/>
      <c r="D17" s="37"/>
      <c r="E17" s="37"/>
      <c r="F17" s="37"/>
      <c r="G17" s="37"/>
    </row>
    <row r="18" spans="2:7" x14ac:dyDescent="0.2">
      <c r="B18" s="38"/>
      <c r="C18" s="38"/>
      <c r="D18" s="38"/>
      <c r="E18" s="38"/>
      <c r="F18" s="38"/>
      <c r="G18" s="38"/>
    </row>
    <row r="19" spans="2:7" x14ac:dyDescent="0.2">
      <c r="B19" s="37"/>
      <c r="C19" s="37"/>
      <c r="D19" s="37"/>
      <c r="E19" s="37"/>
      <c r="F19" s="37"/>
      <c r="G19" s="37"/>
    </row>
    <row r="20" spans="2:7" x14ac:dyDescent="0.2">
      <c r="B20" s="39"/>
      <c r="C20" s="39"/>
      <c r="D20" s="39"/>
      <c r="E20" s="39"/>
      <c r="F20" s="39"/>
      <c r="G20" s="39"/>
    </row>
    <row r="21" spans="2:7" x14ac:dyDescent="0.2">
      <c r="B21" s="37"/>
      <c r="C21" s="37"/>
      <c r="D21" s="37"/>
      <c r="E21" s="37"/>
      <c r="F21" s="37"/>
      <c r="G21" s="37"/>
    </row>
    <row r="22" spans="2:7" x14ac:dyDescent="0.2">
      <c r="B22" s="39"/>
      <c r="C22" s="39"/>
      <c r="D22" s="39"/>
      <c r="E22" s="39"/>
      <c r="F22" s="39"/>
      <c r="G22" s="39"/>
    </row>
    <row r="86" spans="1:7" x14ac:dyDescent="0.2">
      <c r="B86" s="40"/>
      <c r="C86" s="40"/>
    </row>
    <row r="87" spans="1:7" x14ac:dyDescent="0.2">
      <c r="B87" s="42" t="s">
        <v>18</v>
      </c>
      <c r="C87" s="42"/>
      <c r="D87" s="43"/>
      <c r="E87" s="44" t="s">
        <v>19</v>
      </c>
      <c r="F87" s="44"/>
    </row>
    <row r="88" spans="1:7" x14ac:dyDescent="0.2">
      <c r="B88" s="45" t="s">
        <v>20</v>
      </c>
      <c r="C88" s="45"/>
      <c r="D88" s="43"/>
      <c r="E88" s="46" t="s">
        <v>21</v>
      </c>
      <c r="F88" s="46"/>
    </row>
    <row r="91" spans="1:7" customFormat="1" ht="15" x14ac:dyDescent="0.25">
      <c r="B91" s="41"/>
      <c r="C91" s="41"/>
      <c r="D91" s="41"/>
      <c r="E91" s="41"/>
      <c r="F91" s="41"/>
      <c r="G91" s="47"/>
    </row>
    <row r="92" spans="1:7" customFormat="1" ht="15" x14ac:dyDescent="0.25">
      <c r="B92" s="41"/>
      <c r="C92" s="41"/>
      <c r="D92" s="41"/>
      <c r="E92" s="41"/>
      <c r="F92" s="41"/>
      <c r="G92" s="45"/>
    </row>
    <row r="93" spans="1:7" s="2" customFormat="1" x14ac:dyDescent="0.2">
      <c r="A93" s="48"/>
      <c r="B93" s="49"/>
      <c r="C93" s="49"/>
      <c r="D93" s="50"/>
      <c r="E93" s="50"/>
      <c r="F93" s="50"/>
      <c r="G93" s="20"/>
    </row>
    <row r="94" spans="1:7" s="2" customFormat="1" x14ac:dyDescent="0.2">
      <c r="A94" s="51"/>
      <c r="B94" s="49"/>
      <c r="C94" s="49"/>
      <c r="D94" s="50"/>
      <c r="E94" s="50"/>
      <c r="F94" s="50"/>
      <c r="G94" s="20"/>
    </row>
    <row r="95" spans="1:7" s="2" customFormat="1" ht="15" x14ac:dyDescent="0.25">
      <c r="A95" s="52"/>
      <c r="B95" s="53"/>
      <c r="C95" s="53"/>
      <c r="D95" s="54"/>
      <c r="E95" s="54"/>
      <c r="F95" s="54"/>
      <c r="G95" s="55"/>
    </row>
    <row r="96" spans="1:7" x14ac:dyDescent="0.2">
      <c r="A96" s="49"/>
      <c r="B96" s="38"/>
      <c r="C96" s="38"/>
      <c r="D96" s="38"/>
      <c r="E96" s="38"/>
      <c r="F96" s="38"/>
    </row>
    <row r="97" spans="1:6" x14ac:dyDescent="0.2">
      <c r="A97" s="49"/>
      <c r="B97" s="38"/>
      <c r="C97" s="38"/>
      <c r="D97" s="38"/>
      <c r="E97" s="38"/>
      <c r="F97" s="38"/>
    </row>
    <row r="98" spans="1:6" x14ac:dyDescent="0.2">
      <c r="A98" s="49"/>
      <c r="B98" s="38"/>
      <c r="C98" s="38"/>
      <c r="D98" s="38"/>
      <c r="E98" s="38"/>
      <c r="F98" s="38"/>
    </row>
    <row r="99" spans="1:6" x14ac:dyDescent="0.2">
      <c r="A99" s="49"/>
      <c r="B99" s="38"/>
      <c r="C99" s="38"/>
      <c r="D99" s="38"/>
      <c r="E99" s="38"/>
      <c r="F99" s="38"/>
    </row>
  </sheetData>
  <mergeCells count="5">
    <mergeCell ref="A6:A8"/>
    <mergeCell ref="B6:G6"/>
    <mergeCell ref="B87:C87"/>
    <mergeCell ref="E87:F87"/>
    <mergeCell ref="E88:F88"/>
  </mergeCells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 lozano,Adelaida</dc:creator>
  <cp:lastModifiedBy>Cruz lozano,Adelaida</cp:lastModifiedBy>
  <dcterms:created xsi:type="dcterms:W3CDTF">2019-08-01T21:03:00Z</dcterms:created>
  <dcterms:modified xsi:type="dcterms:W3CDTF">2019-08-01T21:03:41Z</dcterms:modified>
</cp:coreProperties>
</file>