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gresos 2021\01  trim\analitico 1er trim 2021\analitico final\PRESENTACION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6" i="1"/>
  <c r="F41" i="1"/>
  <c r="G41" i="1" s="1"/>
  <c r="H41" i="1" s="1"/>
  <c r="D41" i="1"/>
  <c r="C41" i="1"/>
  <c r="E41" i="1" s="1"/>
  <c r="C40" i="1"/>
  <c r="E40" i="1" s="1"/>
  <c r="H39" i="1"/>
  <c r="E39" i="1"/>
  <c r="F38" i="1"/>
  <c r="G38" i="1" s="1"/>
  <c r="D38" i="1"/>
  <c r="D42" i="1" s="1"/>
  <c r="C38" i="1"/>
  <c r="E38" i="1" s="1"/>
  <c r="H37" i="1"/>
  <c r="E37" i="1"/>
  <c r="H36" i="1"/>
  <c r="E36" i="1"/>
  <c r="H35" i="1"/>
  <c r="E35" i="1"/>
  <c r="F34" i="1"/>
  <c r="G34" i="1" s="1"/>
  <c r="H34" i="1" s="1"/>
  <c r="C34" i="1"/>
  <c r="E34" i="1" s="1"/>
  <c r="F33" i="1"/>
  <c r="G33" i="1" s="1"/>
  <c r="H33" i="1" s="1"/>
  <c r="E33" i="1"/>
  <c r="F32" i="1"/>
  <c r="G32" i="1" s="1"/>
  <c r="H32" i="1" s="1"/>
  <c r="E32" i="1"/>
  <c r="C32" i="1"/>
  <c r="F31" i="1"/>
  <c r="G31" i="1" s="1"/>
  <c r="C31" i="1"/>
  <c r="E31" i="1" s="1"/>
  <c r="F30" i="1"/>
  <c r="G30" i="1" s="1"/>
  <c r="C30" i="1"/>
  <c r="E30" i="1" s="1"/>
  <c r="F29" i="1"/>
  <c r="G29" i="1" s="1"/>
  <c r="H29" i="1" s="1"/>
  <c r="E29" i="1"/>
  <c r="F28" i="1"/>
  <c r="G28" i="1" s="1"/>
  <c r="H28" i="1" s="1"/>
  <c r="E28" i="1"/>
  <c r="F27" i="1"/>
  <c r="C27" i="1"/>
  <c r="D23" i="1"/>
  <c r="C23" i="1"/>
  <c r="G22" i="1"/>
  <c r="H22" i="1" s="1"/>
  <c r="E22" i="1"/>
  <c r="F21" i="1"/>
  <c r="F40" i="1" s="1"/>
  <c r="G40" i="1" s="1"/>
  <c r="E21" i="1"/>
  <c r="H20" i="1"/>
  <c r="E20" i="1"/>
  <c r="G19" i="1"/>
  <c r="H19" i="1" s="1"/>
  <c r="E19" i="1"/>
  <c r="H18" i="1"/>
  <c r="H17" i="1"/>
  <c r="H16" i="1"/>
  <c r="G15" i="1"/>
  <c r="H15" i="1" s="1"/>
  <c r="E15" i="1"/>
  <c r="G14" i="1"/>
  <c r="H14" i="1" s="1"/>
  <c r="E14" i="1"/>
  <c r="G13" i="1"/>
  <c r="H13" i="1" s="1"/>
  <c r="E13" i="1"/>
  <c r="G12" i="1"/>
  <c r="H12" i="1" s="1"/>
  <c r="E12" i="1"/>
  <c r="G11" i="1"/>
  <c r="H11" i="1" s="1"/>
  <c r="E11" i="1"/>
  <c r="G10" i="1"/>
  <c r="H10" i="1" s="1"/>
  <c r="E10" i="1"/>
  <c r="G9" i="1"/>
  <c r="H9" i="1" s="1"/>
  <c r="E9" i="1"/>
  <c r="G8" i="1"/>
  <c r="H8" i="1" s="1"/>
  <c r="E8" i="1"/>
  <c r="C42" i="1" l="1"/>
  <c r="H30" i="1"/>
  <c r="H40" i="1"/>
  <c r="H38" i="1"/>
  <c r="E23" i="1"/>
  <c r="H31" i="1"/>
  <c r="F42" i="1"/>
  <c r="H23" i="1"/>
  <c r="G21" i="1"/>
  <c r="H21" i="1" s="1"/>
  <c r="E27" i="1"/>
  <c r="E42" i="1" s="1"/>
  <c r="F23" i="1"/>
  <c r="G27" i="1"/>
  <c r="G23" i="1"/>
  <c r="H27" i="1" l="1"/>
  <c r="H42" i="1" s="1"/>
  <c r="G42" i="1"/>
</calcChain>
</file>

<file path=xl/sharedStrings.xml><?xml version="1.0" encoding="utf-8"?>
<sst xmlns="http://schemas.openxmlformats.org/spreadsheetml/2006/main" count="59" uniqueCount="34">
  <si>
    <t>XXIII AYUNTAMIENTO DE TIJUANA</t>
  </si>
  <si>
    <t>ESTADO ANALITICO DE INGRESOS (RESUMEN)</t>
  </si>
  <si>
    <t>DEL 1 DE ENERO AL 31 DE MARZO DEL 2021</t>
  </si>
  <si>
    <t>(PESOS)</t>
  </si>
  <si>
    <t>RUBRO DE INGRESOS</t>
  </si>
  <si>
    <t>Estimado</t>
  </si>
  <si>
    <t>AMPLIACIONES Y REDUCCIONES</t>
  </si>
  <si>
    <t>Modificado</t>
  </si>
  <si>
    <t>Devengado</t>
  </si>
  <si>
    <t>Recaudado</t>
  </si>
  <si>
    <t>Diferencia (e)</t>
  </si>
  <si>
    <t>3=(1+2)</t>
  </si>
  <si>
    <t>(6=5-1)</t>
  </si>
  <si>
    <t>Impuestos</t>
  </si>
  <si>
    <t>Cuotas y aportaciones de seguro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</si>
  <si>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</si>
  <si>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</si>
  <si>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</si>
  <si>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</si>
  <si>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</si>
  <si>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</si>
  <si>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 de bienes y servicios</t>
  </si>
  <si>
    <t>Participaciones y Aportaciones</t>
  </si>
  <si>
    <t xml:space="preserve">Transferencias, Asignaciones, </t>
  </si>
  <si>
    <t>Subsidios e ingresos derivados del financiamiento</t>
  </si>
  <si>
    <t>Otros ingresos</t>
  </si>
  <si>
    <t>TOTAL DE INGRESOS</t>
  </si>
  <si>
    <t>Estado Analítico de Ingresos por fuente de Financiamiento</t>
  </si>
  <si>
    <t>Ingresos del Gobierno</t>
  </si>
  <si>
    <t>TESORERA MUNICIPAL</t>
  </si>
  <si>
    <t>DIRECTOR DE RECAUDACION MUNICIPAL</t>
  </si>
  <si>
    <t>LIC. NORMA OLGA ANGELICA ALCALA PESCADOR</t>
  </si>
  <si>
    <t>LC.YULIANA VAZQUEZ MONTES</t>
  </si>
  <si>
    <t>( Leo Ibarra Cervantes Director de Contabilidad, Encargado del despacho de la Tesorería Municipal del H. XXIII Ayuntamiento de Tijuana designado por la Tesorera Municipal mediante oficio T-1032/2021 de fecha 28 de Abril del 2021, conforme a lo dispuesto en el Art. 27 de la Ley de Hacienda Municipal del Estado de Baja California.)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</si>
</sst>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2" borderId="1" xfId="3" applyFont="1" applyFill="1" applyBorder="1" applyAlignment="1">
      <alignment horizontal="center" vertical="top"/>
    </xf>
    <xf numFmtId="0" fontId="3" fillId="2" borderId="2" xfId="3" applyFont="1" applyFill="1" applyBorder="1" applyAlignment="1">
      <alignment horizontal="center" vertical="top"/>
    </xf>
    <xf numFmtId="0" fontId="3" fillId="2" borderId="3" xfId="3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2" fillId="0" borderId="0" xfId="3" applyFont="1"/>
    <xf numFmtId="0" fontId="3" fillId="2" borderId="4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horizontal="center" vertical="top"/>
    </xf>
    <xf numFmtId="0" fontId="3" fillId="2" borderId="5" xfId="3" applyFont="1" applyFill="1" applyBorder="1" applyAlignment="1">
      <alignment horizontal="center" vertical="top"/>
    </xf>
    <xf numFmtId="0" fontId="3" fillId="2" borderId="0" xfId="3" applyFont="1" applyFill="1" applyBorder="1"/>
    <xf numFmtId="0" fontId="3" fillId="2" borderId="5" xfId="3" applyFont="1" applyFill="1" applyBorder="1"/>
    <xf numFmtId="0" fontId="2" fillId="0" borderId="0" xfId="3" applyFont="1" applyFill="1" applyBorder="1"/>
    <xf numFmtId="0" fontId="3" fillId="2" borderId="6" xfId="3" applyFont="1" applyFill="1" applyBorder="1" applyAlignment="1">
      <alignment horizontal="center" vertical="top"/>
    </xf>
    <xf numFmtId="0" fontId="3" fillId="2" borderId="7" xfId="3" applyFont="1" applyFill="1" applyBorder="1" applyAlignment="1">
      <alignment horizontal="center" vertical="top"/>
    </xf>
    <xf numFmtId="0" fontId="3" fillId="2" borderId="8" xfId="3" applyFont="1" applyFill="1" applyBorder="1" applyAlignment="1">
      <alignment horizontal="center" vertical="top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44" fontId="2" fillId="0" borderId="0" xfId="2" applyFont="1"/>
    <xf numFmtId="0" fontId="5" fillId="2" borderId="6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7" fillId="0" borderId="4" xfId="3" applyFont="1" applyBorder="1" applyAlignment="1">
      <alignment horizontal="justify"/>
    </xf>
    <xf numFmtId="0" fontId="7" fillId="0" borderId="0" xfId="3" applyFont="1" applyBorder="1" applyAlignment="1">
      <alignment horizontal="justify"/>
    </xf>
    <xf numFmtId="0" fontId="5" fillId="2" borderId="12" xfId="3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41" fontId="5" fillId="2" borderId="13" xfId="3" applyNumberFormat="1" applyFont="1" applyFill="1" applyBorder="1" applyAlignment="1">
      <alignment horizontal="center"/>
    </xf>
    <xf numFmtId="41" fontId="5" fillId="2" borderId="14" xfId="3" applyNumberFormat="1" applyFont="1" applyFill="1" applyBorder="1" applyAlignment="1">
      <alignment horizontal="center"/>
    </xf>
    <xf numFmtId="41" fontId="7" fillId="0" borderId="0" xfId="3" applyNumberFormat="1" applyFont="1" applyFill="1" applyBorder="1" applyAlignment="1">
      <alignment horizontal="center"/>
    </xf>
    <xf numFmtId="0" fontId="7" fillId="0" borderId="4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164" fontId="7" fillId="0" borderId="10" xfId="1" applyNumberFormat="1" applyFont="1" applyBorder="1" applyAlignment="1">
      <alignment horizontal="center"/>
    </xf>
    <xf numFmtId="164" fontId="7" fillId="0" borderId="1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7" fontId="2" fillId="0" borderId="0" xfId="2" applyNumberFormat="1" applyFont="1"/>
    <xf numFmtId="0" fontId="7" fillId="0" borderId="4" xfId="3" applyFont="1" applyBorder="1" applyAlignment="1">
      <alignment horizontal="left"/>
    </xf>
    <xf numFmtId="0" fontId="7" fillId="0" borderId="0" xfId="3" applyFont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164" fontId="4" fillId="0" borderId="10" xfId="1" applyNumberFormat="1" applyFont="1" applyFill="1" applyBorder="1" applyAlignment="1">
      <alignment vertical="center"/>
    </xf>
    <xf numFmtId="164" fontId="4" fillId="0" borderId="10" xfId="1" applyNumberFormat="1" applyFont="1" applyFill="1" applyBorder="1" applyAlignment="1">
      <alignment horizontal="center"/>
    </xf>
    <xf numFmtId="0" fontId="4" fillId="0" borderId="15" xfId="3" applyFont="1" applyFill="1" applyBorder="1" applyAlignment="1">
      <alignment horizontal="left"/>
    </xf>
    <xf numFmtId="0" fontId="7" fillId="0" borderId="16" xfId="3" applyFont="1" applyBorder="1" applyAlignment="1">
      <alignment horizontal="left"/>
    </xf>
    <xf numFmtId="164" fontId="7" fillId="0" borderId="10" xfId="1" applyNumberFormat="1" applyFont="1" applyBorder="1"/>
    <xf numFmtId="164" fontId="9" fillId="0" borderId="10" xfId="1" applyNumberFormat="1" applyFont="1" applyFill="1" applyBorder="1" applyAlignment="1">
      <alignment vertical="top"/>
    </xf>
    <xf numFmtId="0" fontId="7" fillId="0" borderId="6" xfId="3" applyFont="1" applyBorder="1" applyAlignment="1">
      <alignment horizontal="left"/>
    </xf>
    <xf numFmtId="0" fontId="7" fillId="0" borderId="8" xfId="3" applyFont="1" applyBorder="1" applyAlignment="1">
      <alignment horizontal="left"/>
    </xf>
    <xf numFmtId="164" fontId="7" fillId="0" borderId="11" xfId="1" applyNumberFormat="1" applyFont="1" applyBorder="1"/>
    <xf numFmtId="164" fontId="7" fillId="0" borderId="11" xfId="1" applyNumberFormat="1" applyFont="1" applyBorder="1" applyAlignment="1">
      <alignment horizontal="center"/>
    </xf>
    <xf numFmtId="164" fontId="9" fillId="0" borderId="11" xfId="1" applyNumberFormat="1" applyFont="1" applyFill="1" applyBorder="1" applyAlignment="1">
      <alignment vertical="top"/>
    </xf>
    <xf numFmtId="0" fontId="4" fillId="0" borderId="17" xfId="3" applyFont="1" applyBorder="1" applyAlignment="1">
      <alignment horizontal="center" vertical="center" wrapText="1"/>
    </xf>
    <xf numFmtId="41" fontId="4" fillId="0" borderId="17" xfId="3" applyNumberFormat="1" applyFont="1" applyBorder="1" applyAlignment="1">
      <alignment vertical="center"/>
    </xf>
    <xf numFmtId="41" fontId="10" fillId="0" borderId="17" xfId="3" applyNumberFormat="1" applyFont="1" applyBorder="1" applyAlignment="1">
      <alignment vertical="center"/>
    </xf>
    <xf numFmtId="41" fontId="7" fillId="0" borderId="0" xfId="3" applyNumberFormat="1" applyFont="1" applyFill="1" applyBorder="1" applyAlignment="1">
      <alignment vertical="center"/>
    </xf>
    <xf numFmtId="44" fontId="2" fillId="0" borderId="0" xfId="2" applyFont="1" applyFill="1" applyAlignment="1">
      <alignment vertical="center"/>
    </xf>
    <xf numFmtId="44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2" borderId="0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vertical="center" wrapText="1"/>
    </xf>
    <xf numFmtId="0" fontId="4" fillId="0" borderId="0" xfId="3" applyFont="1" applyFill="1" applyBorder="1" applyAlignment="1">
      <alignment vertical="center" wrapText="1"/>
    </xf>
    <xf numFmtId="44" fontId="2" fillId="0" borderId="0" xfId="2" applyFont="1" applyFill="1"/>
    <xf numFmtId="0" fontId="7" fillId="0" borderId="4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2" fillId="0" borderId="0" xfId="3" applyFont="1" applyBorder="1"/>
    <xf numFmtId="0" fontId="5" fillId="2" borderId="14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164" fontId="7" fillId="0" borderId="10" xfId="1" applyNumberFormat="1" applyFont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/>
    </xf>
    <xf numFmtId="44" fontId="2" fillId="0" borderId="0" xfId="3" applyNumberFormat="1" applyFont="1"/>
    <xf numFmtId="44" fontId="8" fillId="0" borderId="0" xfId="3" applyNumberFormat="1" applyFont="1"/>
    <xf numFmtId="0" fontId="8" fillId="0" borderId="0" xfId="3" applyFont="1"/>
    <xf numFmtId="164" fontId="7" fillId="0" borderId="10" xfId="1" applyNumberFormat="1" applyFont="1" applyBorder="1" applyAlignment="1">
      <alignment vertical="center"/>
    </xf>
    <xf numFmtId="164" fontId="9" fillId="0" borderId="10" xfId="1" applyNumberFormat="1" applyFont="1" applyFill="1" applyBorder="1" applyAlignment="1">
      <alignment vertical="center"/>
    </xf>
    <xf numFmtId="41" fontId="2" fillId="0" borderId="0" xfId="3" applyNumberFormat="1" applyFont="1"/>
    <xf numFmtId="164" fontId="9" fillId="0" borderId="4" xfId="1" applyNumberFormat="1" applyFont="1" applyFill="1" applyBorder="1" applyAlignment="1">
      <alignment vertical="center"/>
    </xf>
    <xf numFmtId="164" fontId="7" fillId="0" borderId="11" xfId="1" applyNumberFormat="1" applyFont="1" applyBorder="1" applyAlignment="1">
      <alignment vertical="center"/>
    </xf>
    <xf numFmtId="164" fontId="7" fillId="0" borderId="11" xfId="1" applyNumberFormat="1" applyFont="1" applyBorder="1" applyAlignment="1">
      <alignment horizontal="center" vertical="center"/>
    </xf>
    <xf numFmtId="164" fontId="9" fillId="0" borderId="11" xfId="1" applyNumberFormat="1" applyFont="1" applyFill="1" applyBorder="1" applyAlignment="1">
      <alignment vertical="center"/>
    </xf>
    <xf numFmtId="0" fontId="4" fillId="0" borderId="18" xfId="3" applyFont="1" applyBorder="1" applyAlignment="1">
      <alignment horizontal="center" vertical="center"/>
    </xf>
    <xf numFmtId="41" fontId="4" fillId="0" borderId="18" xfId="3" applyNumberFormat="1" applyFont="1" applyBorder="1" applyAlignment="1">
      <alignment vertical="center"/>
    </xf>
    <xf numFmtId="41" fontId="4" fillId="0" borderId="18" xfId="3" applyNumberFormat="1" applyFont="1" applyBorder="1" applyAlignment="1">
      <alignment horizontal="center" vertical="center"/>
    </xf>
    <xf numFmtId="41" fontId="7" fillId="0" borderId="0" xfId="3" applyNumberFormat="1" applyFont="1" applyFill="1" applyBorder="1"/>
    <xf numFmtId="0" fontId="4" fillId="0" borderId="0" xfId="3" applyFont="1" applyBorder="1" applyAlignment="1">
      <alignment horizontal="center" vertical="center"/>
    </xf>
    <xf numFmtId="41" fontId="4" fillId="0" borderId="0" xfId="3" applyNumberFormat="1" applyFont="1" applyBorder="1" applyAlignment="1">
      <alignment vertical="center"/>
    </xf>
    <xf numFmtId="41" fontId="4" fillId="0" borderId="0" xfId="3" applyNumberFormat="1" applyFont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41" fontId="4" fillId="0" borderId="0" xfId="3" applyNumberFormat="1" applyFont="1" applyFill="1" applyBorder="1"/>
    <xf numFmtId="0" fontId="11" fillId="0" borderId="0" xfId="3" applyFont="1" applyAlignment="1">
      <alignment horizontal="center" vertical="center"/>
    </xf>
    <xf numFmtId="0" fontId="2" fillId="0" borderId="0" xfId="3" applyFont="1" applyFill="1"/>
    <xf numFmtId="165" fontId="2" fillId="0" borderId="0" xfId="3" applyNumberFormat="1" applyFont="1"/>
    <xf numFmtId="0" fontId="11" fillId="0" borderId="0" xfId="3" applyFont="1" applyAlignment="1">
      <alignment vertical="top"/>
    </xf>
    <xf numFmtId="0" fontId="11" fillId="0" borderId="0" xfId="3" applyFont="1" applyBorder="1" applyAlignment="1">
      <alignment horizontal="center"/>
    </xf>
    <xf numFmtId="0" fontId="9" fillId="0" borderId="0" xfId="3" applyFont="1" applyAlignment="1">
      <alignment horizontal="center" vertical="center" wrapText="1"/>
    </xf>
    <xf numFmtId="0" fontId="7" fillId="0" borderId="0" xfId="3" applyFont="1" applyFill="1" applyBorder="1" applyAlignment="1">
      <alignment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8" fillId="0" borderId="0" xfId="3" applyFont="1" applyFill="1"/>
  </cellXfs>
  <cellStyles count="4">
    <cellStyle name="Millares" xfId="1" builtinId="3"/>
    <cellStyle name="Moneda" xfId="2" builtinId="4"/>
    <cellStyle name="Normal" xfId="0" builtinId="0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gresos%202021/01%20%20trim/analitico%201er%20trim%202021/analitico%20final/cierre%2020%20ESTADO%20ANALITICO%20INGRESOS%20(4DO%20TRIM)%20MOD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IUDADANO"/>
      <sheetName val="CONCILIACION"/>
      <sheetName val="EA Resumen"/>
      <sheetName val="EA Detallado"/>
      <sheetName val="CONCI"/>
      <sheetName val="balanza 4to"/>
      <sheetName val="BALANZA 3ER"/>
      <sheetName val="BALANZA 2DO"/>
      <sheetName val="Balanza 1ERO"/>
      <sheetName val="Ingresos 1er Trim"/>
      <sheetName val="PPTO Detalle"/>
      <sheetName val="PPTO Resumen"/>
      <sheetName val="BALANZA DIC 2019"/>
    </sheetNames>
    <sheetDataSet>
      <sheetData sheetId="0"/>
      <sheetData sheetId="1"/>
      <sheetData sheetId="2"/>
      <sheetData sheetId="3">
        <row r="70">
          <cell r="G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workbookViewId="0">
      <selection activeCell="F23" sqref="F23"/>
    </sheetView>
  </sheetViews>
  <sheetFormatPr baseColWidth="10" defaultColWidth="11.42578125" defaultRowHeight="12.75" x14ac:dyDescent="0.2"/>
  <cols>
    <col min="1" max="1" width="15.85546875" style="5" bestFit="1" customWidth="1"/>
    <col min="2" max="2" width="19.5703125" style="5" customWidth="1"/>
    <col min="3" max="3" width="14.42578125" style="5" bestFit="1" customWidth="1"/>
    <col min="4" max="4" width="13.5703125" style="5" customWidth="1"/>
    <col min="5" max="5" width="12.85546875" style="5" bestFit="1" customWidth="1"/>
    <col min="6" max="6" width="12.28515625" style="5" bestFit="1" customWidth="1"/>
    <col min="7" max="7" width="15.28515625" style="5" customWidth="1"/>
    <col min="8" max="8" width="12.85546875" style="5" customWidth="1"/>
    <col min="9" max="9" width="2.7109375" style="99" customWidth="1"/>
    <col min="10" max="10" width="25.5703125" style="5" bestFit="1" customWidth="1"/>
    <col min="11" max="11" width="16" style="5" customWidth="1"/>
    <col min="12" max="12" width="15.85546875" style="5" bestFit="1" customWidth="1"/>
    <col min="13" max="16384" width="11.42578125" style="5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3"/>
      <c r="I1" s="4"/>
    </row>
    <row r="2" spans="1:13" x14ac:dyDescent="0.2">
      <c r="A2" s="6" t="s">
        <v>1</v>
      </c>
      <c r="B2" s="7"/>
      <c r="C2" s="7"/>
      <c r="D2" s="7"/>
      <c r="E2" s="7"/>
      <c r="F2" s="7"/>
      <c r="G2" s="7"/>
      <c r="H2" s="8"/>
      <c r="I2" s="4"/>
    </row>
    <row r="3" spans="1:13" x14ac:dyDescent="0.2">
      <c r="A3" s="6" t="s">
        <v>2</v>
      </c>
      <c r="B3" s="9"/>
      <c r="C3" s="9"/>
      <c r="D3" s="9"/>
      <c r="E3" s="9"/>
      <c r="F3" s="9"/>
      <c r="G3" s="9"/>
      <c r="H3" s="10"/>
      <c r="I3" s="11"/>
    </row>
    <row r="4" spans="1:13" ht="13.5" thickBot="1" x14ac:dyDescent="0.25">
      <c r="A4" s="12" t="s">
        <v>3</v>
      </c>
      <c r="B4" s="13"/>
      <c r="C4" s="13"/>
      <c r="D4" s="13"/>
      <c r="E4" s="13"/>
      <c r="F4" s="13"/>
      <c r="G4" s="13"/>
      <c r="H4" s="14"/>
      <c r="I4" s="4"/>
    </row>
    <row r="5" spans="1:13" ht="12.75" customHeight="1" x14ac:dyDescent="0.2">
      <c r="A5" s="15" t="s">
        <v>4</v>
      </c>
      <c r="B5" s="16"/>
      <c r="C5" s="15" t="s">
        <v>5</v>
      </c>
      <c r="D5" s="18" t="s">
        <v>6</v>
      </c>
      <c r="E5" s="19" t="s">
        <v>7</v>
      </c>
      <c r="F5" s="19" t="s">
        <v>8</v>
      </c>
      <c r="G5" s="17" t="s">
        <v>9</v>
      </c>
      <c r="H5" s="19" t="s">
        <v>10</v>
      </c>
      <c r="I5" s="20"/>
      <c r="J5" s="21"/>
    </row>
    <row r="6" spans="1:13" ht="15.75" customHeight="1" thickBot="1" x14ac:dyDescent="0.25">
      <c r="A6" s="22"/>
      <c r="B6" s="23"/>
      <c r="C6" s="25"/>
      <c r="D6" s="26"/>
      <c r="E6" s="27"/>
      <c r="F6" s="27"/>
      <c r="G6" s="28"/>
      <c r="H6" s="29"/>
      <c r="I6" s="20"/>
      <c r="J6" s="21"/>
    </row>
    <row r="7" spans="1:13" ht="14.25" thickTop="1" thickBot="1" x14ac:dyDescent="0.25">
      <c r="A7" s="30"/>
      <c r="B7" s="31"/>
      <c r="C7" s="32">
        <v>-1</v>
      </c>
      <c r="D7" s="33">
        <v>-2</v>
      </c>
      <c r="E7" s="33" t="s">
        <v>11</v>
      </c>
      <c r="F7" s="34">
        <v>-4</v>
      </c>
      <c r="G7" s="34">
        <v>-5</v>
      </c>
      <c r="H7" s="35" t="s">
        <v>12</v>
      </c>
      <c r="I7" s="36"/>
      <c r="J7" s="21"/>
    </row>
    <row r="8" spans="1:13" ht="13.5" thickTop="1" x14ac:dyDescent="0.2">
      <c r="A8" s="37" t="s">
        <v>13</v>
      </c>
      <c r="B8" s="38"/>
      <c r="C8" s="39">
        <v>1929827067.6099999</v>
      </c>
      <c r="D8" s="39">
        <v>0</v>
      </c>
      <c r="E8" s="39">
        <f>+C8</f>
        <v>1929827067.6099999</v>
      </c>
      <c r="F8" s="40">
        <v>844799139.78999984</v>
      </c>
      <c r="G8" s="40">
        <f>+F8</f>
        <v>844799139.78999984</v>
      </c>
      <c r="H8" s="39">
        <f>+G8-C8</f>
        <v>-1085027927.8200002</v>
      </c>
      <c r="I8" s="41"/>
      <c r="J8" s="42"/>
    </row>
    <row r="9" spans="1:13" x14ac:dyDescent="0.2">
      <c r="A9" s="43" t="s">
        <v>14</v>
      </c>
      <c r="B9" s="44"/>
      <c r="C9" s="39">
        <v>0</v>
      </c>
      <c r="D9" s="39">
        <v>0</v>
      </c>
      <c r="E9" s="39">
        <f t="shared" ref="E9:E14" si="0">+C9</f>
        <v>0</v>
      </c>
      <c r="F9" s="40">
        <v>0</v>
      </c>
      <c r="G9" s="40">
        <f t="shared" ref="G9:G18" si="1">+F9</f>
        <v>0</v>
      </c>
      <c r="H9" s="39">
        <f t="shared" ref="H9:H22" si="2">+G9-C9</f>
        <v>0</v>
      </c>
      <c r="I9" s="41"/>
      <c r="J9" s="21"/>
    </row>
    <row r="10" spans="1:13" x14ac:dyDescent="0.2">
      <c r="A10" s="43" t="s">
        <v>15</v>
      </c>
      <c r="B10" s="44"/>
      <c r="C10" s="39">
        <v>0</v>
      </c>
      <c r="D10" s="39">
        <v>0</v>
      </c>
      <c r="E10" s="39">
        <f>+C10+D10</f>
        <v>0</v>
      </c>
      <c r="F10" s="40">
        <v>4800</v>
      </c>
      <c r="G10" s="40">
        <f t="shared" si="1"/>
        <v>4800</v>
      </c>
      <c r="H10" s="39">
        <f t="shared" si="2"/>
        <v>4800</v>
      </c>
      <c r="I10" s="41"/>
      <c r="J10" s="21"/>
    </row>
    <row r="11" spans="1:13" x14ac:dyDescent="0.2">
      <c r="A11" s="43" t="s">
        <v>16</v>
      </c>
      <c r="B11" s="44"/>
      <c r="C11" s="39">
        <v>954564566.02999997</v>
      </c>
      <c r="D11" s="39">
        <v>0</v>
      </c>
      <c r="E11" s="39">
        <f>+C11+D11</f>
        <v>954564566.02999997</v>
      </c>
      <c r="F11" s="40">
        <v>200456519.24000001</v>
      </c>
      <c r="G11" s="40">
        <f t="shared" si="1"/>
        <v>200456519.24000001</v>
      </c>
      <c r="H11" s="39">
        <f t="shared" si="2"/>
        <v>-754108046.78999996</v>
      </c>
      <c r="I11" s="41"/>
      <c r="J11" s="21"/>
    </row>
    <row r="12" spans="1:13" x14ac:dyDescent="0.2">
      <c r="A12" s="43" t="s">
        <v>17</v>
      </c>
      <c r="B12" s="44"/>
      <c r="C12" s="39">
        <v>0</v>
      </c>
      <c r="D12" s="39">
        <v>0</v>
      </c>
      <c r="E12" s="39">
        <f>+C12+D12</f>
        <v>0</v>
      </c>
      <c r="F12" s="40">
        <v>0</v>
      </c>
      <c r="G12" s="40">
        <f t="shared" si="1"/>
        <v>0</v>
      </c>
      <c r="H12" s="39">
        <f t="shared" si="2"/>
        <v>0</v>
      </c>
      <c r="I12" s="41"/>
      <c r="J12" s="21"/>
    </row>
    <row r="13" spans="1:13" x14ac:dyDescent="0.2">
      <c r="A13" s="43" t="s">
        <v>18</v>
      </c>
      <c r="B13" s="44"/>
      <c r="C13" s="39">
        <v>17514435.469999999</v>
      </c>
      <c r="D13" s="39">
        <v>0</v>
      </c>
      <c r="E13" s="39">
        <f t="shared" si="0"/>
        <v>17514435.469999999</v>
      </c>
      <c r="F13" s="40">
        <v>13660622.629999999</v>
      </c>
      <c r="G13" s="40">
        <f t="shared" si="1"/>
        <v>13660622.629999999</v>
      </c>
      <c r="H13" s="39">
        <f t="shared" si="2"/>
        <v>-3853812.84</v>
      </c>
      <c r="I13" s="41"/>
      <c r="J13" s="21"/>
      <c r="K13" s="21"/>
      <c r="L13" s="21"/>
      <c r="M13" s="21"/>
    </row>
    <row r="14" spans="1:13" x14ac:dyDescent="0.2">
      <c r="A14" s="43" t="s">
        <v>19</v>
      </c>
      <c r="B14" s="44"/>
      <c r="C14" s="39">
        <v>0</v>
      </c>
      <c r="D14" s="39">
        <v>0</v>
      </c>
      <c r="E14" s="39">
        <f t="shared" si="0"/>
        <v>0</v>
      </c>
      <c r="F14" s="40">
        <v>0</v>
      </c>
      <c r="G14" s="40">
        <f t="shared" si="1"/>
        <v>0</v>
      </c>
      <c r="H14" s="39">
        <f t="shared" si="2"/>
        <v>0</v>
      </c>
      <c r="I14" s="41"/>
      <c r="J14" s="21"/>
      <c r="K14" s="21"/>
      <c r="L14" s="21"/>
      <c r="M14" s="21"/>
    </row>
    <row r="15" spans="1:13" x14ac:dyDescent="0.2">
      <c r="A15" s="43" t="s">
        <v>20</v>
      </c>
      <c r="B15" s="44"/>
      <c r="C15" s="39">
        <v>182756074.19999999</v>
      </c>
      <c r="D15" s="39">
        <v>0</v>
      </c>
      <c r="E15" s="39">
        <f>+D15+C15</f>
        <v>182756074.19999999</v>
      </c>
      <c r="F15" s="40">
        <v>53640653.299999997</v>
      </c>
      <c r="G15" s="40">
        <f t="shared" si="1"/>
        <v>53640653.299999997</v>
      </c>
      <c r="H15" s="39">
        <f t="shared" si="2"/>
        <v>-129115420.89999999</v>
      </c>
      <c r="I15" s="41"/>
      <c r="J15" s="21"/>
      <c r="K15" s="21"/>
      <c r="L15" s="21"/>
      <c r="M15" s="21"/>
    </row>
    <row r="16" spans="1:13" x14ac:dyDescent="0.2">
      <c r="A16" s="45" t="s">
        <v>18</v>
      </c>
      <c r="B16" s="46"/>
      <c r="C16" s="47">
        <v>0</v>
      </c>
      <c r="D16" s="47">
        <v>0</v>
      </c>
      <c r="E16" s="48">
        <v>0</v>
      </c>
      <c r="F16" s="47">
        <v>0</v>
      </c>
      <c r="G16" s="47">
        <f t="shared" si="1"/>
        <v>0</v>
      </c>
      <c r="H16" s="39">
        <f t="shared" si="2"/>
        <v>0</v>
      </c>
      <c r="I16" s="41"/>
      <c r="J16" s="21"/>
      <c r="K16" s="21"/>
      <c r="L16" s="21"/>
      <c r="M16" s="21"/>
    </row>
    <row r="17" spans="1:13" x14ac:dyDescent="0.2">
      <c r="A17" s="45" t="s">
        <v>19</v>
      </c>
      <c r="B17" s="49"/>
      <c r="C17" s="47">
        <v>0</v>
      </c>
      <c r="D17" s="47">
        <v>0</v>
      </c>
      <c r="E17" s="48">
        <v>0</v>
      </c>
      <c r="F17" s="47">
        <v>0</v>
      </c>
      <c r="G17" s="47">
        <f t="shared" si="1"/>
        <v>0</v>
      </c>
      <c r="H17" s="39">
        <f t="shared" si="2"/>
        <v>0</v>
      </c>
      <c r="I17" s="41"/>
      <c r="J17" s="21"/>
      <c r="K17" s="21"/>
      <c r="L17" s="21"/>
      <c r="M17" s="21"/>
    </row>
    <row r="18" spans="1:13" x14ac:dyDescent="0.2">
      <c r="A18" s="50" t="s">
        <v>21</v>
      </c>
      <c r="B18" s="44"/>
      <c r="C18" s="51">
        <v>0</v>
      </c>
      <c r="D18" s="39">
        <v>0</v>
      </c>
      <c r="E18" s="39">
        <v>0</v>
      </c>
      <c r="F18" s="52">
        <v>0</v>
      </c>
      <c r="G18" s="52">
        <f t="shared" si="1"/>
        <v>0</v>
      </c>
      <c r="H18" s="39">
        <f t="shared" si="2"/>
        <v>0</v>
      </c>
      <c r="I18" s="41"/>
      <c r="J18" s="21"/>
      <c r="K18" s="21"/>
      <c r="L18" s="21"/>
      <c r="M18" s="21"/>
    </row>
    <row r="19" spans="1:13" x14ac:dyDescent="0.2">
      <c r="A19" s="50" t="s">
        <v>22</v>
      </c>
      <c r="B19" s="44"/>
      <c r="C19" s="51">
        <v>5058596056.4700003</v>
      </c>
      <c r="D19" s="51">
        <v>0</v>
      </c>
      <c r="E19" s="39">
        <f>+C19+D19</f>
        <v>5058596056.4700003</v>
      </c>
      <c r="F19" s="52">
        <v>1293087088</v>
      </c>
      <c r="G19" s="52">
        <f>+F19</f>
        <v>1293087088</v>
      </c>
      <c r="H19" s="39">
        <f t="shared" si="2"/>
        <v>-3765508968.4700003</v>
      </c>
      <c r="I19" s="41"/>
      <c r="J19" s="21"/>
      <c r="K19" s="21"/>
      <c r="L19" s="21"/>
      <c r="M19" s="21"/>
    </row>
    <row r="20" spans="1:13" x14ac:dyDescent="0.2">
      <c r="A20" s="50" t="s">
        <v>23</v>
      </c>
      <c r="B20" s="44"/>
      <c r="C20" s="51">
        <v>0</v>
      </c>
      <c r="D20" s="39">
        <v>0</v>
      </c>
      <c r="E20" s="39">
        <f t="shared" ref="E20" si="3">+C20</f>
        <v>0</v>
      </c>
      <c r="F20" s="52">
        <v>0</v>
      </c>
      <c r="G20" s="52"/>
      <c r="H20" s="39">
        <f t="shared" si="2"/>
        <v>0</v>
      </c>
      <c r="I20" s="41"/>
      <c r="J20" s="21"/>
      <c r="K20" s="21"/>
      <c r="L20" s="21"/>
      <c r="M20" s="21"/>
    </row>
    <row r="21" spans="1:13" x14ac:dyDescent="0.2">
      <c r="A21" s="50" t="s">
        <v>24</v>
      </c>
      <c r="B21" s="44"/>
      <c r="C21" s="51">
        <v>0</v>
      </c>
      <c r="D21" s="39">
        <v>0</v>
      </c>
      <c r="E21" s="39">
        <f>+C21+D21</f>
        <v>0</v>
      </c>
      <c r="F21" s="52">
        <f>'[1]EA Detallado'!G70</f>
        <v>0</v>
      </c>
      <c r="G21" s="52">
        <f>+F21</f>
        <v>0</v>
      </c>
      <c r="H21" s="39">
        <f t="shared" si="2"/>
        <v>0</v>
      </c>
      <c r="I21" s="41"/>
      <c r="J21" s="21"/>
      <c r="K21" s="21"/>
      <c r="L21" s="21"/>
      <c r="M21" s="21"/>
    </row>
    <row r="22" spans="1:13" ht="13.5" thickBot="1" x14ac:dyDescent="0.25">
      <c r="A22" s="53" t="s">
        <v>25</v>
      </c>
      <c r="B22" s="54"/>
      <c r="C22" s="55">
        <v>0</v>
      </c>
      <c r="D22" s="56">
        <v>0</v>
      </c>
      <c r="E22" s="39">
        <f>+C22+D22</f>
        <v>0</v>
      </c>
      <c r="F22" s="57">
        <v>0</v>
      </c>
      <c r="G22" s="57">
        <f>+F22</f>
        <v>0</v>
      </c>
      <c r="H22" s="57">
        <f t="shared" si="2"/>
        <v>0</v>
      </c>
      <c r="I22" s="41"/>
      <c r="J22" s="21"/>
      <c r="K22" s="21"/>
      <c r="L22" s="21"/>
      <c r="M22" s="21"/>
    </row>
    <row r="23" spans="1:13" s="64" customFormat="1" ht="14.25" customHeight="1" thickBot="1" x14ac:dyDescent="0.3">
      <c r="A23" s="58" t="s">
        <v>26</v>
      </c>
      <c r="B23" s="58"/>
      <c r="C23" s="59">
        <f>SUM(C8:C22)</f>
        <v>8143258199.7799997</v>
      </c>
      <c r="D23" s="59">
        <f t="shared" ref="D23:G23" si="4">SUM(D8:D22)</f>
        <v>0</v>
      </c>
      <c r="E23" s="60">
        <f t="shared" si="4"/>
        <v>8143258199.7799997</v>
      </c>
      <c r="F23" s="59">
        <f t="shared" si="4"/>
        <v>2405648822.96</v>
      </c>
      <c r="G23" s="59">
        <f t="shared" si="4"/>
        <v>2405648822.96</v>
      </c>
      <c r="H23" s="59">
        <f>SUM(H8:H22)</f>
        <v>-5737609376.8200006</v>
      </c>
      <c r="I23" s="61"/>
      <c r="J23" s="62"/>
      <c r="K23" s="63"/>
      <c r="L23" s="63"/>
      <c r="M23" s="63"/>
    </row>
    <row r="24" spans="1:13" ht="25.5" customHeight="1" x14ac:dyDescent="0.2">
      <c r="A24" s="15" t="s">
        <v>27</v>
      </c>
      <c r="B24" s="17"/>
      <c r="C24" s="65" t="s">
        <v>5</v>
      </c>
      <c r="D24" s="26" t="s">
        <v>6</v>
      </c>
      <c r="E24" s="27" t="s">
        <v>7</v>
      </c>
      <c r="F24" s="27" t="s">
        <v>8</v>
      </c>
      <c r="G24" s="28" t="s">
        <v>9</v>
      </c>
      <c r="H24" s="66"/>
      <c r="I24" s="67"/>
      <c r="J24" s="68"/>
      <c r="K24" s="21"/>
      <c r="L24" s="21"/>
      <c r="M24" s="21"/>
    </row>
    <row r="25" spans="1:13" ht="33.75" customHeight="1" thickBot="1" x14ac:dyDescent="0.25">
      <c r="A25" s="22"/>
      <c r="B25" s="24"/>
      <c r="C25" s="65"/>
      <c r="D25" s="26"/>
      <c r="E25" s="27"/>
      <c r="F25" s="27"/>
      <c r="G25" s="28"/>
      <c r="H25" s="66"/>
      <c r="I25" s="67"/>
      <c r="J25" s="68"/>
      <c r="K25" s="21"/>
      <c r="L25" s="21"/>
      <c r="M25" s="21"/>
    </row>
    <row r="26" spans="1:13" ht="14.25" thickTop="1" thickBot="1" x14ac:dyDescent="0.25">
      <c r="A26" s="69" t="s">
        <v>28</v>
      </c>
      <c r="B26" s="70"/>
      <c r="C26" s="32">
        <v>-1</v>
      </c>
      <c r="D26" s="33">
        <v>-2</v>
      </c>
      <c r="E26" s="33" t="s">
        <v>11</v>
      </c>
      <c r="F26" s="34">
        <v>-4</v>
      </c>
      <c r="G26" s="34">
        <v>-5</v>
      </c>
      <c r="H26" s="72" t="s">
        <v>12</v>
      </c>
      <c r="I26" s="73"/>
      <c r="J26" s="68"/>
      <c r="K26" s="21"/>
      <c r="L26" s="21"/>
      <c r="M26" s="21"/>
    </row>
    <row r="27" spans="1:13" ht="13.5" thickTop="1" x14ac:dyDescent="0.2">
      <c r="A27" s="74" t="s">
        <v>13</v>
      </c>
      <c r="B27" s="75"/>
      <c r="C27" s="76">
        <f>C8</f>
        <v>1929827067.6099999</v>
      </c>
      <c r="D27" s="76">
        <v>0</v>
      </c>
      <c r="E27" s="76">
        <f>C27+D27</f>
        <v>1929827067.6099999</v>
      </c>
      <c r="F27" s="77">
        <f>F8</f>
        <v>844799139.78999984</v>
      </c>
      <c r="G27" s="77">
        <f>+F27</f>
        <v>844799139.78999984</v>
      </c>
      <c r="H27" s="76">
        <f>+G27-C27</f>
        <v>-1085027927.8200002</v>
      </c>
      <c r="I27" s="41"/>
      <c r="J27" s="68"/>
      <c r="K27" s="21"/>
      <c r="L27" s="21"/>
      <c r="M27" s="21"/>
    </row>
    <row r="28" spans="1:13" x14ac:dyDescent="0.2">
      <c r="A28" s="43" t="s">
        <v>14</v>
      </c>
      <c r="B28" s="44"/>
      <c r="C28" s="76">
        <v>0</v>
      </c>
      <c r="D28" s="76">
        <v>0</v>
      </c>
      <c r="E28" s="76">
        <f t="shared" ref="E28:E41" si="5">C28+D28</f>
        <v>0</v>
      </c>
      <c r="F28" s="77">
        <f t="shared" ref="F28:F29" si="6">F9</f>
        <v>0</v>
      </c>
      <c r="G28" s="77">
        <f t="shared" ref="G28:G34" si="7">+F28</f>
        <v>0</v>
      </c>
      <c r="H28" s="76">
        <f t="shared" ref="H28:H41" si="8">+G28-C28</f>
        <v>0</v>
      </c>
      <c r="I28" s="41"/>
      <c r="K28" s="21"/>
    </row>
    <row r="29" spans="1:13" x14ac:dyDescent="0.2">
      <c r="A29" s="43" t="s">
        <v>15</v>
      </c>
      <c r="B29" s="44"/>
      <c r="C29" s="76">
        <v>0</v>
      </c>
      <c r="D29" s="76">
        <v>0</v>
      </c>
      <c r="E29" s="76">
        <f t="shared" si="5"/>
        <v>0</v>
      </c>
      <c r="F29" s="77">
        <f t="shared" si="6"/>
        <v>4800</v>
      </c>
      <c r="G29" s="77">
        <f t="shared" si="7"/>
        <v>4800</v>
      </c>
      <c r="H29" s="76">
        <f t="shared" si="8"/>
        <v>4800</v>
      </c>
      <c r="I29" s="41"/>
      <c r="K29" s="21"/>
    </row>
    <row r="30" spans="1:13" ht="22.5" customHeight="1" x14ac:dyDescent="0.2">
      <c r="A30" s="78" t="s">
        <v>16</v>
      </c>
      <c r="B30" s="44"/>
      <c r="C30" s="76">
        <f>C11</f>
        <v>954564566.02999997</v>
      </c>
      <c r="D30" s="76">
        <v>0</v>
      </c>
      <c r="E30" s="76">
        <f t="shared" si="5"/>
        <v>954564566.02999997</v>
      </c>
      <c r="F30" s="77">
        <f>F11</f>
        <v>200456519.24000001</v>
      </c>
      <c r="G30" s="77">
        <f t="shared" si="7"/>
        <v>200456519.24000001</v>
      </c>
      <c r="H30" s="76">
        <f t="shared" si="8"/>
        <v>-754108046.78999996</v>
      </c>
      <c r="I30" s="41"/>
      <c r="J30" s="21"/>
    </row>
    <row r="31" spans="1:13" x14ac:dyDescent="0.2">
      <c r="A31" s="43" t="s">
        <v>17</v>
      </c>
      <c r="B31" s="44"/>
      <c r="C31" s="76">
        <f>C12</f>
        <v>0</v>
      </c>
      <c r="D31" s="76">
        <v>0</v>
      </c>
      <c r="E31" s="76">
        <f t="shared" si="5"/>
        <v>0</v>
      </c>
      <c r="F31" s="77">
        <f>F12</f>
        <v>0</v>
      </c>
      <c r="G31" s="77">
        <f t="shared" si="7"/>
        <v>0</v>
      </c>
      <c r="H31" s="76">
        <f t="shared" si="8"/>
        <v>0</v>
      </c>
      <c r="I31" s="41"/>
      <c r="J31" s="21"/>
    </row>
    <row r="32" spans="1:13" x14ac:dyDescent="0.2">
      <c r="A32" s="43" t="s">
        <v>18</v>
      </c>
      <c r="B32" s="44"/>
      <c r="C32" s="76">
        <f>C13</f>
        <v>17514435.469999999</v>
      </c>
      <c r="D32" s="76">
        <v>0</v>
      </c>
      <c r="E32" s="76">
        <f t="shared" si="5"/>
        <v>17514435.469999999</v>
      </c>
      <c r="F32" s="77">
        <f t="shared" ref="F32:F33" si="9">F13</f>
        <v>13660622.629999999</v>
      </c>
      <c r="G32" s="77">
        <f t="shared" si="7"/>
        <v>13660622.629999999</v>
      </c>
      <c r="H32" s="76">
        <f t="shared" si="8"/>
        <v>-3853812.84</v>
      </c>
      <c r="I32" s="41"/>
      <c r="J32" s="21"/>
    </row>
    <row r="33" spans="1:11" x14ac:dyDescent="0.2">
      <c r="A33" s="43" t="s">
        <v>19</v>
      </c>
      <c r="B33" s="44"/>
      <c r="C33" s="76">
        <v>0</v>
      </c>
      <c r="D33" s="76">
        <v>0</v>
      </c>
      <c r="E33" s="76">
        <f t="shared" si="5"/>
        <v>0</v>
      </c>
      <c r="F33" s="77">
        <f t="shared" si="9"/>
        <v>0</v>
      </c>
      <c r="G33" s="77">
        <f t="shared" si="7"/>
        <v>0</v>
      </c>
      <c r="H33" s="76">
        <f t="shared" si="8"/>
        <v>0</v>
      </c>
      <c r="I33" s="41"/>
      <c r="J33" s="21"/>
    </row>
    <row r="34" spans="1:11" x14ac:dyDescent="0.2">
      <c r="A34" s="43" t="s">
        <v>20</v>
      </c>
      <c r="B34" s="44"/>
      <c r="C34" s="76">
        <f>C15</f>
        <v>182756074.19999999</v>
      </c>
      <c r="D34" s="76">
        <v>0</v>
      </c>
      <c r="E34" s="76">
        <f t="shared" si="5"/>
        <v>182756074.19999999</v>
      </c>
      <c r="F34" s="77">
        <f>F15</f>
        <v>53640653.299999997</v>
      </c>
      <c r="G34" s="77">
        <f t="shared" si="7"/>
        <v>53640653.299999997</v>
      </c>
      <c r="H34" s="76">
        <f t="shared" si="8"/>
        <v>-129115420.89999999</v>
      </c>
      <c r="I34" s="41"/>
      <c r="J34" s="21"/>
    </row>
    <row r="35" spans="1:11" x14ac:dyDescent="0.2">
      <c r="A35" s="45" t="s">
        <v>18</v>
      </c>
      <c r="B35" s="46"/>
      <c r="C35" s="47">
        <v>0</v>
      </c>
      <c r="D35" s="47">
        <v>0</v>
      </c>
      <c r="E35" s="76">
        <f t="shared" si="5"/>
        <v>0</v>
      </c>
      <c r="F35" s="47">
        <v>0</v>
      </c>
      <c r="G35" s="47">
        <v>0</v>
      </c>
      <c r="H35" s="76">
        <f t="shared" si="8"/>
        <v>0</v>
      </c>
      <c r="I35" s="41"/>
      <c r="J35" s="79"/>
    </row>
    <row r="36" spans="1:11" x14ac:dyDescent="0.2">
      <c r="A36" s="45" t="s">
        <v>19</v>
      </c>
      <c r="B36" s="49"/>
      <c r="C36" s="47">
        <v>0</v>
      </c>
      <c r="D36" s="47">
        <v>0</v>
      </c>
      <c r="E36" s="76">
        <f t="shared" si="5"/>
        <v>0</v>
      </c>
      <c r="F36" s="47">
        <v>0</v>
      </c>
      <c r="G36" s="47">
        <v>0</v>
      </c>
      <c r="H36" s="76">
        <f t="shared" si="8"/>
        <v>0</v>
      </c>
      <c r="I36" s="41"/>
      <c r="J36" s="80"/>
      <c r="K36" s="81"/>
    </row>
    <row r="37" spans="1:11" x14ac:dyDescent="0.2">
      <c r="A37" s="50" t="s">
        <v>21</v>
      </c>
      <c r="B37" s="44"/>
      <c r="C37" s="82">
        <v>0</v>
      </c>
      <c r="D37" s="76">
        <v>0</v>
      </c>
      <c r="E37" s="76">
        <f t="shared" si="5"/>
        <v>0</v>
      </c>
      <c r="F37" s="83">
        <v>0</v>
      </c>
      <c r="G37" s="83">
        <v>0</v>
      </c>
      <c r="H37" s="76">
        <f t="shared" si="8"/>
        <v>0</v>
      </c>
      <c r="I37" s="41"/>
    </row>
    <row r="38" spans="1:11" x14ac:dyDescent="0.2">
      <c r="A38" s="50" t="s">
        <v>22</v>
      </c>
      <c r="B38" s="44"/>
      <c r="C38" s="82">
        <f>C19</f>
        <v>5058596056.4700003</v>
      </c>
      <c r="D38" s="76">
        <f>D19</f>
        <v>0</v>
      </c>
      <c r="E38" s="76">
        <f t="shared" si="5"/>
        <v>5058596056.4700003</v>
      </c>
      <c r="F38" s="83">
        <f>F19</f>
        <v>1293087088</v>
      </c>
      <c r="G38" s="83">
        <f>+F38</f>
        <v>1293087088</v>
      </c>
      <c r="H38" s="76">
        <f t="shared" si="8"/>
        <v>-3765508968.4700003</v>
      </c>
      <c r="I38" s="41"/>
    </row>
    <row r="39" spans="1:11" x14ac:dyDescent="0.2">
      <c r="A39" s="50" t="s">
        <v>23</v>
      </c>
      <c r="B39" s="44"/>
      <c r="C39" s="82">
        <v>0</v>
      </c>
      <c r="D39" s="76">
        <v>0</v>
      </c>
      <c r="E39" s="76">
        <f t="shared" si="5"/>
        <v>0</v>
      </c>
      <c r="F39" s="83">
        <v>0</v>
      </c>
      <c r="G39" s="83">
        <v>0</v>
      </c>
      <c r="H39" s="76">
        <f t="shared" si="8"/>
        <v>0</v>
      </c>
      <c r="I39" s="41"/>
      <c r="J39" s="84"/>
    </row>
    <row r="40" spans="1:11" x14ac:dyDescent="0.2">
      <c r="A40" s="50" t="s">
        <v>24</v>
      </c>
      <c r="B40" s="44"/>
      <c r="C40" s="82">
        <f>C21</f>
        <v>0</v>
      </c>
      <c r="D40" s="76">
        <v>0</v>
      </c>
      <c r="E40" s="76">
        <f t="shared" si="5"/>
        <v>0</v>
      </c>
      <c r="F40" s="83">
        <f>F21</f>
        <v>0</v>
      </c>
      <c r="G40" s="85">
        <f>+F40</f>
        <v>0</v>
      </c>
      <c r="H40" s="76">
        <f t="shared" si="8"/>
        <v>0</v>
      </c>
      <c r="I40" s="41"/>
      <c r="J40" s="84"/>
    </row>
    <row r="41" spans="1:11" ht="13.5" thickBot="1" x14ac:dyDescent="0.25">
      <c r="A41" s="53" t="s">
        <v>25</v>
      </c>
      <c r="B41" s="54"/>
      <c r="C41" s="86">
        <f>C22</f>
        <v>0</v>
      </c>
      <c r="D41" s="87">
        <f>D22</f>
        <v>0</v>
      </c>
      <c r="E41" s="76">
        <f t="shared" si="5"/>
        <v>0</v>
      </c>
      <c r="F41" s="83">
        <f>F22</f>
        <v>0</v>
      </c>
      <c r="G41" s="88">
        <f>+F41</f>
        <v>0</v>
      </c>
      <c r="H41" s="88">
        <f t="shared" si="8"/>
        <v>0</v>
      </c>
      <c r="I41" s="36"/>
      <c r="J41" s="84"/>
    </row>
    <row r="42" spans="1:11" ht="14.25" thickTop="1" thickBot="1" x14ac:dyDescent="0.25">
      <c r="A42" s="89" t="s">
        <v>26</v>
      </c>
      <c r="B42" s="89"/>
      <c r="C42" s="90">
        <f t="shared" ref="C42:G42" si="10">SUM(C27:C41)</f>
        <v>8143258199.7799997</v>
      </c>
      <c r="D42" s="91">
        <f t="shared" si="10"/>
        <v>0</v>
      </c>
      <c r="E42" s="90">
        <f t="shared" si="10"/>
        <v>8143258199.7799997</v>
      </c>
      <c r="F42" s="90">
        <f t="shared" si="10"/>
        <v>2405648822.96</v>
      </c>
      <c r="G42" s="90">
        <f t="shared" si="10"/>
        <v>2405648822.96</v>
      </c>
      <c r="H42" s="90">
        <f>SUM(H27:H41)</f>
        <v>-5737609376.8200006</v>
      </c>
      <c r="I42" s="92"/>
      <c r="J42" s="84"/>
    </row>
    <row r="43" spans="1:11" ht="13.5" thickTop="1" x14ac:dyDescent="0.2">
      <c r="A43" s="93"/>
      <c r="B43" s="93"/>
      <c r="C43" s="94"/>
      <c r="D43" s="95"/>
      <c r="E43" s="94"/>
      <c r="F43" s="94"/>
      <c r="G43" s="94"/>
      <c r="H43" s="94"/>
      <c r="I43" s="92"/>
      <c r="J43" s="84"/>
    </row>
    <row r="44" spans="1:11" x14ac:dyDescent="0.2">
      <c r="A44" s="96"/>
      <c r="B44" s="96"/>
      <c r="C44" s="97"/>
      <c r="D44" s="97"/>
      <c r="E44" s="97"/>
      <c r="F44" s="97"/>
      <c r="G44" s="97"/>
      <c r="H44" s="97"/>
      <c r="I44" s="97"/>
    </row>
    <row r="45" spans="1:11" x14ac:dyDescent="0.2">
      <c r="B45" s="98" t="s">
        <v>29</v>
      </c>
      <c r="C45" s="98"/>
      <c r="D45" s="81"/>
      <c r="E45" s="98" t="s">
        <v>30</v>
      </c>
      <c r="F45" s="98"/>
      <c r="G45" s="98"/>
      <c r="J45" s="100"/>
    </row>
    <row r="46" spans="1:11" ht="27.75" customHeight="1" x14ac:dyDescent="0.2">
      <c r="B46" s="81"/>
      <c r="C46" s="81"/>
      <c r="D46" s="81"/>
      <c r="E46" s="81"/>
      <c r="F46" s="101"/>
      <c r="G46" s="81"/>
      <c r="J46" s="100"/>
    </row>
    <row r="47" spans="1:11" x14ac:dyDescent="0.2">
      <c r="B47" s="81"/>
      <c r="C47" s="81"/>
      <c r="D47" s="81"/>
      <c r="E47" s="81"/>
      <c r="F47" s="81"/>
      <c r="G47" s="81"/>
    </row>
    <row r="48" spans="1:11" ht="15" customHeight="1" x14ac:dyDescent="0.2">
      <c r="A48" s="102" t="s">
        <v>31</v>
      </c>
      <c r="B48" s="102"/>
      <c r="C48" s="102"/>
      <c r="D48" s="102"/>
      <c r="E48" s="102" t="s">
        <v>32</v>
      </c>
      <c r="F48" s="102"/>
      <c r="G48" s="102"/>
    </row>
    <row r="49" spans="1:9" ht="53.25" customHeight="1" x14ac:dyDescent="0.2">
      <c r="A49" s="103" t="s">
        <v>33</v>
      </c>
      <c r="B49" s="103"/>
      <c r="C49" s="103"/>
      <c r="D49" s="103"/>
    </row>
    <row r="50" spans="1:9" ht="21.75" customHeight="1" x14ac:dyDescent="0.2">
      <c r="A50" s="104"/>
      <c r="B50" s="104"/>
      <c r="E50" s="105"/>
      <c r="F50" s="105"/>
      <c r="G50" s="105"/>
    </row>
    <row r="51" spans="1:9" ht="12.75" customHeight="1" x14ac:dyDescent="0.2"/>
    <row r="52" spans="1:9" ht="12.75" customHeight="1" x14ac:dyDescent="0.2"/>
    <row r="53" spans="1:9" ht="12.75" customHeight="1" x14ac:dyDescent="0.2"/>
    <row r="54" spans="1:9" ht="12.75" customHeight="1" x14ac:dyDescent="0.2">
      <c r="E54" s="71"/>
      <c r="F54" s="71"/>
      <c r="G54" s="71"/>
    </row>
    <row r="55" spans="1:9" ht="12.75" customHeight="1" x14ac:dyDescent="0.2">
      <c r="E55" s="102"/>
      <c r="F55" s="102"/>
      <c r="G55" s="102"/>
    </row>
    <row r="56" spans="1:9" ht="12.75" customHeight="1" x14ac:dyDescent="0.2"/>
    <row r="57" spans="1:9" ht="100.5" customHeight="1" x14ac:dyDescent="0.2">
      <c r="E57" s="106"/>
      <c r="F57" s="106"/>
      <c r="G57" s="106"/>
    </row>
    <row r="59" spans="1:9" ht="12.75" customHeight="1" x14ac:dyDescent="0.2"/>
    <row r="60" spans="1:9" ht="12.75" customHeight="1" x14ac:dyDescent="0.2"/>
    <row r="61" spans="1:9" ht="12.75" customHeight="1" x14ac:dyDescent="0.2"/>
    <row r="62" spans="1:9" s="81" customFormat="1" x14ac:dyDescent="0.2">
      <c r="I62" s="107"/>
    </row>
    <row r="69" spans="1:2" ht="12.75" customHeight="1" x14ac:dyDescent="0.2"/>
    <row r="71" spans="1:2" ht="12.75" customHeight="1" x14ac:dyDescent="0.2">
      <c r="A71" s="84"/>
    </row>
    <row r="72" spans="1:2" x14ac:dyDescent="0.2">
      <c r="A72" s="84"/>
    </row>
    <row r="74" spans="1:2" ht="12.75" customHeight="1" x14ac:dyDescent="0.2">
      <c r="A74" s="84"/>
    </row>
    <row r="75" spans="1:2" x14ac:dyDescent="0.2">
      <c r="A75" s="21"/>
      <c r="B75" s="21"/>
    </row>
    <row r="76" spans="1:2" ht="12.75" customHeight="1" x14ac:dyDescent="0.2">
      <c r="A76" s="21"/>
      <c r="B76" s="21"/>
    </row>
    <row r="77" spans="1:2" x14ac:dyDescent="0.2">
      <c r="A77" s="21"/>
      <c r="B77" s="21"/>
    </row>
    <row r="78" spans="1:2" x14ac:dyDescent="0.2">
      <c r="A78" s="21"/>
      <c r="B78" s="21"/>
    </row>
    <row r="79" spans="1:2" ht="12.75" customHeight="1" x14ac:dyDescent="0.2">
      <c r="A79" s="21"/>
      <c r="B79" s="21"/>
    </row>
    <row r="80" spans="1:2" x14ac:dyDescent="0.2">
      <c r="A80" s="21"/>
      <c r="B80" s="21"/>
    </row>
    <row r="81" spans="1:2" x14ac:dyDescent="0.2">
      <c r="A81" s="21"/>
      <c r="B81" s="21"/>
    </row>
    <row r="82" spans="1:2" ht="12.75" customHeight="1" x14ac:dyDescent="0.2">
      <c r="A82" s="21"/>
      <c r="B82" s="21"/>
    </row>
    <row r="83" spans="1:2" ht="12.75" customHeight="1" x14ac:dyDescent="0.2">
      <c r="A83" s="21"/>
      <c r="B83" s="21"/>
    </row>
    <row r="84" spans="1:2" ht="12.75" customHeight="1" x14ac:dyDescent="0.2">
      <c r="A84" s="21"/>
    </row>
    <row r="85" spans="1:2" x14ac:dyDescent="0.2">
      <c r="A85" s="79"/>
    </row>
    <row r="97" ht="12.75" customHeight="1" x14ac:dyDescent="0.2"/>
    <row r="98" ht="12.75" customHeight="1" x14ac:dyDescent="0.2"/>
    <row r="100" ht="15" customHeight="1" x14ac:dyDescent="0.2"/>
    <row r="109" ht="16.5" customHeight="1" x14ac:dyDescent="0.2"/>
    <row r="140" ht="32.25" customHeight="1" x14ac:dyDescent="0.2"/>
    <row r="141" ht="28.5" customHeight="1" x14ac:dyDescent="0.2"/>
    <row r="142" ht="37.5" customHeight="1" x14ac:dyDescent="0.2"/>
  </sheetData>
  <mergeCells count="31">
    <mergeCell ref="A48:D48"/>
    <mergeCell ref="E48:G48"/>
    <mergeCell ref="A49:D49"/>
    <mergeCell ref="E50:G50"/>
    <mergeCell ref="E55:G55"/>
    <mergeCell ref="E57:G57"/>
    <mergeCell ref="G24:G25"/>
    <mergeCell ref="A27:B27"/>
    <mergeCell ref="A42:B42"/>
    <mergeCell ref="A44:B44"/>
    <mergeCell ref="B45:C45"/>
    <mergeCell ref="E45:G45"/>
    <mergeCell ref="H5:H6"/>
    <mergeCell ref="A7:B7"/>
    <mergeCell ref="A8:B8"/>
    <mergeCell ref="A23:B23"/>
    <mergeCell ref="A24:B25"/>
    <mergeCell ref="C24:C25"/>
    <mergeCell ref="D24:D25"/>
    <mergeCell ref="E24:E25"/>
    <mergeCell ref="F24:F25"/>
    <mergeCell ref="A1:H1"/>
    <mergeCell ref="A2:H2"/>
    <mergeCell ref="A3:H3"/>
    <mergeCell ref="A4:H4"/>
    <mergeCell ref="A5:B6"/>
    <mergeCell ref="C5:C6"/>
    <mergeCell ref="D5:D6"/>
    <mergeCell ref="E5:E6"/>
    <mergeCell ref="F5:F6"/>
    <mergeCell ref="G5:G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E20 E38 E41" formula="1"/>
    <ignoredError sqref="C23:D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Pichardo Merlo,J Javier</dc:creator>
  <cp:lastModifiedBy>Pichardo Merlo,J Javier</cp:lastModifiedBy>
  <cp:lastPrinted>2021-05-04T17:01:47Z</cp:lastPrinted>
  <dcterms:created xsi:type="dcterms:W3CDTF">2021-05-04T16:59:40Z</dcterms:created>
  <dcterms:modified xsi:type="dcterms:W3CDTF">2021-05-04T17:01:50Z</dcterms:modified>
</cp:coreProperties>
</file>