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1er. TRIMESTRE 2020\I. INFORMACION CONTABLE\"/>
    </mc:Choice>
  </mc:AlternateContent>
  <bookViews>
    <workbookView xWindow="240" yWindow="30" windowWidth="20115" windowHeight="7995"/>
  </bookViews>
  <sheets>
    <sheet name="PASIVOS CONTINGENTE" sheetId="7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D21" i="3" l="1"/>
  <c r="D20" i="3"/>
  <c r="D19" i="3"/>
  <c r="H19" i="2" l="1"/>
  <c r="H20" i="2"/>
  <c r="H18" i="2"/>
  <c r="H23" i="1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26" i="2"/>
  <c r="D27" i="2"/>
  <c r="D13" i="4" s="1"/>
  <c r="I42" i="1"/>
  <c r="I48" i="1" s="1"/>
  <c r="H42" i="1"/>
  <c r="H48" i="1" s="1"/>
  <c r="I28" i="1"/>
  <c r="I34" i="1" s="1"/>
  <c r="H28" i="1"/>
  <c r="H34" i="1" s="1"/>
  <c r="H13" i="4" l="1"/>
  <c r="I13" i="4"/>
  <c r="I52" i="1"/>
  <c r="H52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<sst xmlns="http://schemas.openxmlformats.org/spreadsheetml/2006/main" count="229" uniqueCount="136">
  <si>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</si>
  <si>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</si>
  <si>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</si>
  <si>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</si>
  <si>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</si>
  <si>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</si>
  <si>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</si>
  <si>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</si>
  <si>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</si>
  <si>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</si>
  <si>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</si>
  <si>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</si>
  <si>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</si>
  <si>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</si>
  <si>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</si>
  <si>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</si>
  <si>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</si>
  <si>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</si>
  <si>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</si>
  <si>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</si>
  <si>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</si>
  <si>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</si>
  <si>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</si>
  <si>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</si>
  <si>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</si>
  <si>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</si>
  <si>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</si>
  <si>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</si>
  <si>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</si>
  <si>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</si>
  <si>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</si>
  <si>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</si>
  <si>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</si>
  <si>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</si>
  <si>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</si>
  <si>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</si>
  <si>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</si>
  <si>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</si>
  <si>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</si>
  <si>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</si>
  <si>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</si>
  <si>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</si>
  <si>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</si>
  <si>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</si>
  <si>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</si>
  <si>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</si>
  <si>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</si>
  <si>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</si>
  <si>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</si>
  <si>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</si>
  <si>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</si>
  <si>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</si>
  <si>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</si>
  <si>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</si>
  <si>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</si>
  <si>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</si>
  <si>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</si>
  <si>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</si>
  <si>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</si>
  <si>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</si>
  <si>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</si>
  <si>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</si>
  <si>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</si>
  <si>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</si>
  <si>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</si>
  <si>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</si>
  <si>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</si>
  <si>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</si>
  <si>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</si>
  <si>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</si>
  <si>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</si>
  <si>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</si>
  <si>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</si>
  <si>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</si>
  <si>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</si>
  <si>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</si>
  <si>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</si>
  <si>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</si>
  <si>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</si>
  <si>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</si>
  <si>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</si>
  <si>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</si>
  <si>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</si>
  <si>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</si>
  <si>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</si>
  <si>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</si>
  <si>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</si>
  <si>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</si>
  <si>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</si>
  <si>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</si>
  <si>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</si>
  <si>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</si>
  <si>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</si>
  <si>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</si>
  <si>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</si>
  <si>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</si>
  <si>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</si>
  <si>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</si>
  <si>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</si>
  <si>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</si>
  <si>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</si>
  <si>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</si>
  <si>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</si>
  <si>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</si>
  <si>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</si>
  <si>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</si>
  <si>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</si>
  <si>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</si>
  <si>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</si>
  <si>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</si>
  <si>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</si>
  <si>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</si>
  <si>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</si>
  <si>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</si>
  <si>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</si>
  <si>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</si>
  <si>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</si>
  <si>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</si>
  <si>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</si>
  <si>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</si>
  <si>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</si>
  <si>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</si>
  <si>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</si>
  <si>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</si>
  <si>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</si>
  <si>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</si>
  <si>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</si>
  <si>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</si>
  <si>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</si>
  <si>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</si>
  <si>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</si>
  <si>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</si>
  <si>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</si>
  <si>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al 31 de diciembre de 2019-1 (d)</t>
  </si>
  <si>
    <t>Del 1 de enero al 31 de marzo 2020</t>
  </si>
  <si>
    <t>Del 1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</si>
</sst>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abSelected="1" workbookViewId="0">
      <selection activeCell="E9" sqref="E9:H12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0" t="s">
        <v>132</v>
      </c>
      <c r="E4" s="160"/>
      <c r="F4" s="160"/>
      <c r="G4" s="160"/>
      <c r="H4" s="160"/>
      <c r="I4" s="160"/>
      <c r="J4" s="9"/>
      <c r="K4" s="9"/>
    </row>
    <row r="5" spans="2:18" ht="14.1" customHeight="1" x14ac:dyDescent="0.2">
      <c r="C5" s="9"/>
      <c r="D5" s="160" t="s">
        <v>122</v>
      </c>
      <c r="E5" s="160"/>
      <c r="F5" s="160"/>
      <c r="G5" s="160"/>
      <c r="H5" s="160"/>
      <c r="I5" s="160"/>
      <c r="J5" s="9"/>
      <c r="K5" s="9"/>
    </row>
    <row r="6" spans="2:18" ht="14.1" customHeight="1" x14ac:dyDescent="0.2">
      <c r="C6" s="9"/>
      <c r="D6" s="160" t="s">
        <v>135</v>
      </c>
      <c r="E6" s="160"/>
      <c r="F6" s="160"/>
      <c r="G6" s="160"/>
      <c r="H6" s="160"/>
      <c r="I6" s="160"/>
      <c r="J6" s="9"/>
      <c r="K6" s="9"/>
    </row>
    <row r="7" spans="2:18" ht="14.1" customHeight="1" x14ac:dyDescent="0.2">
      <c r="C7" s="9"/>
      <c r="D7" s="160" t="s">
        <v>1</v>
      </c>
      <c r="E7" s="160"/>
      <c r="F7" s="160"/>
      <c r="G7" s="160"/>
      <c r="H7" s="160"/>
      <c r="I7" s="160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68"/>
      <c r="F9" s="168"/>
      <c r="G9" s="168"/>
      <c r="H9" s="168"/>
      <c r="I9" s="110"/>
      <c r="J9" s="9"/>
      <c r="K9" s="9"/>
    </row>
    <row r="10" spans="2:18" ht="14.1" customHeight="1" x14ac:dyDescent="0.2">
      <c r="C10" s="9"/>
      <c r="D10" s="110"/>
      <c r="E10" s="168"/>
      <c r="F10" s="168"/>
      <c r="G10" s="168"/>
      <c r="H10" s="168"/>
      <c r="I10" s="110"/>
      <c r="J10" s="9"/>
      <c r="K10" s="9"/>
    </row>
    <row r="11" spans="2:18" ht="14.1" customHeight="1" x14ac:dyDescent="0.2">
      <c r="C11" s="9"/>
      <c r="D11" s="105"/>
      <c r="E11" s="168"/>
      <c r="F11" s="168"/>
      <c r="G11" s="168"/>
      <c r="H11" s="168"/>
      <c r="I11" s="105"/>
      <c r="J11" s="9"/>
      <c r="K11" s="9"/>
    </row>
    <row r="12" spans="2:18" ht="14.1" customHeight="1" x14ac:dyDescent="0.2">
      <c r="C12" s="9"/>
      <c r="D12" s="110"/>
      <c r="E12" s="168"/>
      <c r="F12" s="168"/>
      <c r="G12" s="168"/>
      <c r="H12" s="168"/>
      <c r="I12" s="110"/>
      <c r="J12" s="9"/>
      <c r="K12" s="9"/>
    </row>
    <row r="13" spans="2:18" ht="20.25" customHeight="1" x14ac:dyDescent="0.2">
      <c r="B13" s="10"/>
      <c r="C13" s="161" t="s">
        <v>2</v>
      </c>
      <c r="D13" s="161"/>
      <c r="E13" s="162" t="s">
        <v>123</v>
      </c>
      <c r="F13" s="162"/>
      <c r="G13" s="162"/>
      <c r="H13" s="162"/>
      <c r="I13" s="162"/>
      <c r="J13" s="162"/>
      <c r="K13" s="11"/>
    </row>
    <row r="14" spans="2:18" ht="21.75" customHeight="1" x14ac:dyDescent="0.2">
      <c r="B14" s="1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2:18" ht="3" customHeight="1" x14ac:dyDescent="0.2">
      <c r="B15" s="13"/>
      <c r="C15" s="163"/>
      <c r="D15" s="163"/>
      <c r="E15" s="163"/>
      <c r="F15" s="163"/>
      <c r="G15" s="163"/>
      <c r="H15" s="163"/>
      <c r="I15" s="163"/>
      <c r="J15" s="163"/>
      <c r="K15" s="163"/>
    </row>
    <row r="16" spans="2:18" ht="30" customHeight="1" x14ac:dyDescent="0.2">
      <c r="B16" s="133"/>
      <c r="C16" s="164" t="s">
        <v>124</v>
      </c>
      <c r="D16" s="164"/>
      <c r="E16" s="164"/>
      <c r="F16" s="134"/>
      <c r="G16" s="135" t="s">
        <v>116</v>
      </c>
      <c r="H16" s="135" t="s">
        <v>4</v>
      </c>
      <c r="I16" s="134" t="s">
        <v>6</v>
      </c>
      <c r="J16" s="134" t="s">
        <v>7</v>
      </c>
      <c r="K16" s="136"/>
    </row>
    <row r="17" spans="2:11" ht="3" customHeight="1" x14ac:dyDescent="0.2">
      <c r="B17" s="14"/>
      <c r="C17" s="163"/>
      <c r="D17" s="163"/>
      <c r="E17" s="163"/>
      <c r="F17" s="163"/>
      <c r="G17" s="163"/>
      <c r="H17" s="163"/>
      <c r="I17" s="163"/>
      <c r="J17" s="163"/>
      <c r="K17" s="165"/>
    </row>
    <row r="18" spans="2:11" ht="9.9499999999999993" customHeight="1" x14ac:dyDescent="0.2">
      <c r="B18" s="15"/>
      <c r="C18" s="166"/>
      <c r="D18" s="166"/>
      <c r="E18" s="166"/>
      <c r="F18" s="166"/>
      <c r="G18" s="166"/>
      <c r="H18" s="166"/>
      <c r="I18" s="166"/>
      <c r="J18" s="166"/>
      <c r="K18" s="167"/>
    </row>
    <row r="19" spans="2:11" x14ac:dyDescent="0.2">
      <c r="B19" s="15"/>
      <c r="C19" s="159" t="s">
        <v>125</v>
      </c>
      <c r="D19" s="159"/>
      <c r="E19" s="159"/>
      <c r="F19" s="16"/>
      <c r="G19" s="16"/>
      <c r="H19" s="16"/>
      <c r="I19" s="16"/>
      <c r="J19" s="16"/>
      <c r="K19" s="17"/>
    </row>
    <row r="20" spans="2:11" x14ac:dyDescent="0.2">
      <c r="B20" s="18"/>
      <c r="C20" s="172" t="s">
        <v>116</v>
      </c>
      <c r="D20" s="172"/>
      <c r="E20" s="172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59" t="s">
        <v>116</v>
      </c>
      <c r="D21" s="159"/>
      <c r="E21" s="159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73" t="s">
        <v>116</v>
      </c>
      <c r="E22" s="173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73" t="s">
        <v>116</v>
      </c>
      <c r="E23" s="173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73" t="s">
        <v>116</v>
      </c>
      <c r="E24" s="173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9" t="s">
        <v>116</v>
      </c>
      <c r="D26" s="159"/>
      <c r="E26" s="159"/>
      <c r="F26" s="19"/>
      <c r="G26" s="21"/>
      <c r="H26" s="21"/>
      <c r="I26" s="22"/>
      <c r="J26" s="22"/>
      <c r="K26" s="23"/>
    </row>
    <row r="27" spans="2:11" x14ac:dyDescent="0.2">
      <c r="B27" s="35"/>
      <c r="C27" s="174" t="s">
        <v>116</v>
      </c>
      <c r="D27" s="174"/>
      <c r="E27" s="174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59" t="s">
        <v>116</v>
      </c>
      <c r="D29" s="159"/>
      <c r="E29" s="159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75" t="s">
        <v>127</v>
      </c>
      <c r="D31" s="175"/>
      <c r="E31" s="175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72"/>
      <c r="D32" s="172"/>
      <c r="E32" s="172"/>
      <c r="F32" s="172"/>
      <c r="G32" s="172"/>
      <c r="H32" s="172"/>
      <c r="I32" s="172"/>
      <c r="J32" s="172"/>
      <c r="K32" s="172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69"/>
      <c r="I36" s="169"/>
      <c r="J36" s="51"/>
      <c r="K36" s="51"/>
    </row>
    <row r="37" spans="2:11" s="6" customFormat="1" x14ac:dyDescent="0.2">
      <c r="B37" s="7"/>
      <c r="C37" s="34"/>
      <c r="D37" s="170" t="s">
        <v>129</v>
      </c>
      <c r="E37" s="170"/>
      <c r="F37" s="51"/>
      <c r="G37" s="51"/>
      <c r="H37" s="170" t="s">
        <v>130</v>
      </c>
      <c r="I37" s="170"/>
      <c r="J37" s="19"/>
      <c r="K37" s="51"/>
    </row>
    <row r="38" spans="2:11" s="6" customFormat="1" ht="12" customHeight="1" x14ac:dyDescent="0.2">
      <c r="B38" s="7"/>
      <c r="C38" s="52"/>
      <c r="D38" s="171" t="s">
        <v>109</v>
      </c>
      <c r="E38" s="171"/>
      <c r="F38" s="53"/>
      <c r="G38" s="53"/>
      <c r="H38" s="171" t="s">
        <v>131</v>
      </c>
      <c r="I38" s="171"/>
      <c r="J38" s="19"/>
      <c r="K38" s="51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18" workbookViewId="0">
      <selection activeCell="K36" sqref="K36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0" t="s">
        <v>132</v>
      </c>
      <c r="D4" s="160"/>
      <c r="E4" s="160"/>
      <c r="F4" s="160"/>
      <c r="G4" s="160"/>
      <c r="H4" s="160"/>
      <c r="I4" s="9"/>
      <c r="J4" s="9"/>
    </row>
    <row r="5" spans="1:17" ht="14.1" customHeight="1" x14ac:dyDescent="0.2">
      <c r="B5" s="9"/>
      <c r="C5" s="160" t="s">
        <v>0</v>
      </c>
      <c r="D5" s="160"/>
      <c r="E5" s="160"/>
      <c r="F5" s="160"/>
      <c r="G5" s="160"/>
      <c r="H5" s="160"/>
      <c r="I5" s="9"/>
      <c r="J5" s="9"/>
    </row>
    <row r="6" spans="1:17" ht="14.1" customHeight="1" x14ac:dyDescent="0.2">
      <c r="B6" s="9"/>
      <c r="C6" s="160" t="s">
        <v>134</v>
      </c>
      <c r="D6" s="160"/>
      <c r="E6" s="160"/>
      <c r="F6" s="160"/>
      <c r="G6" s="160"/>
      <c r="H6" s="160"/>
      <c r="I6" s="9"/>
      <c r="J6" s="9"/>
    </row>
    <row r="7" spans="1:17" ht="14.1" customHeight="1" x14ac:dyDescent="0.2">
      <c r="B7" s="9"/>
      <c r="C7" s="160" t="s">
        <v>1</v>
      </c>
      <c r="D7" s="160"/>
      <c r="E7" s="160"/>
      <c r="F7" s="160"/>
      <c r="G7" s="160"/>
      <c r="H7" s="160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9"/>
      <c r="E10" s="179"/>
      <c r="F10" s="179"/>
      <c r="G10" s="179"/>
      <c r="H10" s="115"/>
      <c r="I10" s="9"/>
      <c r="J10" s="9"/>
      <c r="L10" s="114"/>
    </row>
    <row r="11" spans="1:17" ht="14.1" customHeight="1" x14ac:dyDescent="0.2">
      <c r="B11" s="9"/>
      <c r="C11" s="115"/>
      <c r="D11" s="179"/>
      <c r="E11" s="179"/>
      <c r="F11" s="179"/>
      <c r="G11" s="179"/>
      <c r="H11" s="115"/>
      <c r="I11" s="9"/>
      <c r="J11" s="9"/>
      <c r="L11" s="114"/>
    </row>
    <row r="12" spans="1:17" ht="14.1" customHeight="1" x14ac:dyDescent="0.2">
      <c r="B12" s="9"/>
      <c r="C12" s="115"/>
      <c r="D12" s="179"/>
      <c r="E12" s="179"/>
      <c r="F12" s="179"/>
      <c r="G12" s="179"/>
      <c r="H12" s="115"/>
      <c r="I12" s="9"/>
      <c r="J12" s="9"/>
      <c r="L12" s="114"/>
    </row>
    <row r="13" spans="1:17" ht="14.1" customHeight="1" x14ac:dyDescent="0.2">
      <c r="B13" s="9"/>
      <c r="C13" s="115"/>
      <c r="D13" s="179"/>
      <c r="E13" s="179"/>
      <c r="F13" s="179"/>
      <c r="G13" s="179"/>
      <c r="H13" s="115"/>
      <c r="I13" s="9"/>
      <c r="J13" s="9"/>
      <c r="L13" s="114"/>
    </row>
    <row r="14" spans="1:17" ht="6" customHeight="1" x14ac:dyDescent="0.2">
      <c r="A14" s="10"/>
      <c r="B14" s="161"/>
      <c r="C14" s="161"/>
      <c r="D14" s="177"/>
      <c r="E14" s="177"/>
      <c r="F14" s="177"/>
      <c r="G14" s="177"/>
      <c r="H14" s="177"/>
      <c r="I14" s="177"/>
      <c r="J14" s="11"/>
      <c r="L14" s="114"/>
    </row>
    <row r="15" spans="1:17" ht="20.100000000000001" customHeight="1" x14ac:dyDescent="0.2">
      <c r="A15" s="10"/>
      <c r="B15" s="12" t="s">
        <v>2</v>
      </c>
      <c r="C15" s="178" t="s">
        <v>128</v>
      </c>
      <c r="D15" s="178"/>
      <c r="E15" s="178"/>
      <c r="F15" s="178"/>
      <c r="G15" s="178"/>
      <c r="H15" s="178"/>
      <c r="I15" s="97"/>
      <c r="J15" s="11"/>
      <c r="L15" s="114"/>
    </row>
    <row r="16" spans="1:17" ht="5.0999999999999996" customHeight="1" x14ac:dyDescent="0.2">
      <c r="A16" s="13"/>
      <c r="B16" s="163"/>
      <c r="C16" s="163"/>
      <c r="D16" s="163"/>
      <c r="E16" s="163"/>
      <c r="F16" s="163"/>
      <c r="G16" s="163"/>
      <c r="H16" s="163"/>
      <c r="I16" s="163"/>
      <c r="J16" s="163"/>
      <c r="L16" s="114"/>
    </row>
    <row r="17" spans="1:12" ht="3" customHeight="1" x14ac:dyDescent="0.2">
      <c r="A17" s="13"/>
      <c r="B17" s="163"/>
      <c r="C17" s="163"/>
      <c r="D17" s="163"/>
      <c r="E17" s="163"/>
      <c r="F17" s="163"/>
      <c r="G17" s="163"/>
      <c r="H17" s="163"/>
      <c r="I17" s="163"/>
      <c r="J17" s="163"/>
      <c r="L17" s="114"/>
    </row>
    <row r="18" spans="1:12" ht="30" customHeight="1" x14ac:dyDescent="0.2">
      <c r="A18" s="133"/>
      <c r="B18" s="164" t="s">
        <v>3</v>
      </c>
      <c r="C18" s="164"/>
      <c r="D18" s="164"/>
      <c r="E18" s="134"/>
      <c r="F18" s="135" t="s">
        <v>4</v>
      </c>
      <c r="G18" s="135" t="s">
        <v>5</v>
      </c>
      <c r="H18" s="134" t="s">
        <v>6</v>
      </c>
      <c r="I18" s="134" t="s">
        <v>7</v>
      </c>
      <c r="J18" s="136"/>
      <c r="L18" s="114"/>
    </row>
    <row r="19" spans="1:12" ht="3" customHeight="1" x14ac:dyDescent="0.2">
      <c r="A19" s="14"/>
      <c r="B19" s="163"/>
      <c r="C19" s="163"/>
      <c r="D19" s="163"/>
      <c r="E19" s="163"/>
      <c r="F19" s="163"/>
      <c r="G19" s="163"/>
      <c r="H19" s="163"/>
      <c r="I19" s="163"/>
      <c r="J19" s="165"/>
      <c r="L19" s="114"/>
    </row>
    <row r="20" spans="1:12" ht="9.9499999999999993" customHeight="1" x14ac:dyDescent="0.2">
      <c r="A20" s="15"/>
      <c r="B20" s="166"/>
      <c r="C20" s="166"/>
      <c r="D20" s="166"/>
      <c r="E20" s="166"/>
      <c r="F20" s="166"/>
      <c r="G20" s="166"/>
      <c r="H20" s="166"/>
      <c r="I20" s="166"/>
      <c r="J20" s="167"/>
      <c r="L20" s="114"/>
    </row>
    <row r="21" spans="1:12" x14ac:dyDescent="0.2">
      <c r="A21" s="15"/>
      <c r="B21" s="159" t="s">
        <v>8</v>
      </c>
      <c r="C21" s="159"/>
      <c r="D21" s="159"/>
      <c r="E21" s="16"/>
      <c r="F21" s="16"/>
      <c r="G21" s="16"/>
      <c r="H21" s="16"/>
      <c r="I21" s="16"/>
      <c r="J21" s="17"/>
    </row>
    <row r="22" spans="1:12" x14ac:dyDescent="0.2">
      <c r="A22" s="18"/>
      <c r="B22" s="172" t="s">
        <v>9</v>
      </c>
      <c r="C22" s="172"/>
      <c r="D22" s="172"/>
      <c r="E22" s="19"/>
      <c r="F22" s="19"/>
      <c r="G22" s="19"/>
      <c r="H22" s="19"/>
      <c r="I22" s="19"/>
      <c r="J22" s="20"/>
    </row>
    <row r="23" spans="1:12" x14ac:dyDescent="0.2">
      <c r="A23" s="18"/>
      <c r="B23" s="159" t="s">
        <v>10</v>
      </c>
      <c r="C23" s="159"/>
      <c r="D23" s="159"/>
      <c r="E23" s="19"/>
      <c r="F23" s="21"/>
      <c r="G23" s="21"/>
      <c r="H23" s="22">
        <f>SUM(H24:H26)</f>
        <v>37750688</v>
      </c>
      <c r="I23" s="22">
        <f>SUM(I24:I26)</f>
        <v>27258508.109999999</v>
      </c>
      <c r="J23" s="23"/>
    </row>
    <row r="24" spans="1:12" x14ac:dyDescent="0.2">
      <c r="A24" s="24"/>
      <c r="B24" s="25"/>
      <c r="C24" s="173" t="s">
        <v>11</v>
      </c>
      <c r="D24" s="173"/>
      <c r="E24" s="19"/>
      <c r="F24" s="26" t="s">
        <v>118</v>
      </c>
      <c r="G24" s="26" t="s">
        <v>119</v>
      </c>
      <c r="H24" s="27">
        <v>9785139</v>
      </c>
      <c r="I24" s="27">
        <v>7553791.79</v>
      </c>
      <c r="J24" s="28"/>
      <c r="K24" s="155"/>
      <c r="L24" s="129"/>
    </row>
    <row r="25" spans="1:12" x14ac:dyDescent="0.2">
      <c r="A25" s="24"/>
      <c r="B25" s="25"/>
      <c r="C25" s="173" t="s">
        <v>12</v>
      </c>
      <c r="D25" s="173"/>
      <c r="E25" s="19"/>
      <c r="F25" s="26" t="s">
        <v>118</v>
      </c>
      <c r="G25" s="26" t="s">
        <v>120</v>
      </c>
      <c r="H25" s="27">
        <v>21377920</v>
      </c>
      <c r="I25" s="27">
        <v>14616789.640000001</v>
      </c>
      <c r="J25" s="28"/>
      <c r="K25" s="155"/>
    </row>
    <row r="26" spans="1:12" x14ac:dyDescent="0.2">
      <c r="A26" s="24"/>
      <c r="B26" s="25"/>
      <c r="C26" s="173" t="s">
        <v>13</v>
      </c>
      <c r="D26" s="173"/>
      <c r="E26" s="19"/>
      <c r="F26" s="26" t="s">
        <v>118</v>
      </c>
      <c r="G26" s="26" t="s">
        <v>121</v>
      </c>
      <c r="H26" s="27">
        <v>6587629</v>
      </c>
      <c r="I26" s="27">
        <v>5087926.68</v>
      </c>
      <c r="J26" s="28"/>
      <c r="K26" s="155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  <c r="K27" s="155"/>
    </row>
    <row r="28" spans="1:12" x14ac:dyDescent="0.2">
      <c r="A28" s="18"/>
      <c r="B28" s="159" t="s">
        <v>14</v>
      </c>
      <c r="C28" s="159"/>
      <c r="D28" s="159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73" t="s">
        <v>15</v>
      </c>
      <c r="D29" s="173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73" t="s">
        <v>16</v>
      </c>
      <c r="D30" s="173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73" t="s">
        <v>12</v>
      </c>
      <c r="D31" s="173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73" t="s">
        <v>13</v>
      </c>
      <c r="D32" s="173"/>
      <c r="E32" s="19"/>
      <c r="F32" s="26"/>
      <c r="G32" s="26"/>
      <c r="H32" s="32">
        <v>0</v>
      </c>
      <c r="I32" s="32">
        <v>0</v>
      </c>
      <c r="J32" s="28"/>
    </row>
    <row r="33" spans="1:14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4" x14ac:dyDescent="0.2">
      <c r="A34" s="35"/>
      <c r="B34" s="174" t="s">
        <v>17</v>
      </c>
      <c r="C34" s="174"/>
      <c r="D34" s="174"/>
      <c r="E34" s="36"/>
      <c r="F34" s="37"/>
      <c r="G34" s="37"/>
      <c r="H34" s="38">
        <f>H23+H28</f>
        <v>37750688</v>
      </c>
      <c r="I34" s="38">
        <f>I23+I28</f>
        <v>27258508.109999999</v>
      </c>
      <c r="J34" s="39"/>
    </row>
    <row r="35" spans="1:14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4" x14ac:dyDescent="0.2">
      <c r="A36" s="18"/>
      <c r="B36" s="172" t="s">
        <v>18</v>
      </c>
      <c r="C36" s="172"/>
      <c r="D36" s="172"/>
      <c r="E36" s="19"/>
      <c r="F36" s="33"/>
      <c r="G36" s="33"/>
      <c r="H36" s="34"/>
      <c r="I36" s="34"/>
      <c r="J36" s="23"/>
      <c r="K36" s="129"/>
    </row>
    <row r="37" spans="1:14" x14ac:dyDescent="0.2">
      <c r="A37" s="18"/>
      <c r="B37" s="159" t="s">
        <v>10</v>
      </c>
      <c r="C37" s="159"/>
      <c r="D37" s="159"/>
      <c r="E37" s="19"/>
      <c r="F37" s="21"/>
      <c r="G37" s="21"/>
      <c r="H37" s="22">
        <f>SUM(H38:H40)</f>
        <v>2585670383</v>
      </c>
      <c r="I37" s="22">
        <f>SUM(I38:I40)</f>
        <v>2585670382.54</v>
      </c>
      <c r="J37" s="23"/>
      <c r="K37" s="129"/>
    </row>
    <row r="38" spans="1:14" x14ac:dyDescent="0.2">
      <c r="A38" s="24"/>
      <c r="B38" s="25"/>
      <c r="C38" s="173" t="s">
        <v>11</v>
      </c>
      <c r="D38" s="173"/>
      <c r="E38" s="19"/>
      <c r="F38" s="26" t="s">
        <v>118</v>
      </c>
      <c r="G38" s="26" t="s">
        <v>119</v>
      </c>
      <c r="H38" s="118">
        <v>1734606723</v>
      </c>
      <c r="I38" s="118">
        <v>1734606723.05</v>
      </c>
      <c r="J38" s="119"/>
      <c r="K38" s="154"/>
      <c r="L38" s="155"/>
      <c r="M38" s="155"/>
      <c r="N38" s="155"/>
    </row>
    <row r="39" spans="1:14" x14ac:dyDescent="0.2">
      <c r="A39" s="24"/>
      <c r="B39" s="8"/>
      <c r="C39" s="173" t="s">
        <v>12</v>
      </c>
      <c r="D39" s="173"/>
      <c r="E39" s="8"/>
      <c r="F39" s="26" t="s">
        <v>118</v>
      </c>
      <c r="G39" s="41" t="s">
        <v>120</v>
      </c>
      <c r="H39" s="118">
        <v>608759033</v>
      </c>
      <c r="I39" s="118">
        <v>608759032.58000004</v>
      </c>
      <c r="J39" s="119"/>
      <c r="K39" s="154"/>
      <c r="L39" s="155"/>
      <c r="M39" s="155"/>
      <c r="N39" s="155"/>
    </row>
    <row r="40" spans="1:14" x14ac:dyDescent="0.2">
      <c r="A40" s="24"/>
      <c r="B40" s="8"/>
      <c r="C40" s="173" t="s">
        <v>13</v>
      </c>
      <c r="D40" s="173"/>
      <c r="E40" s="8"/>
      <c r="F40" s="26" t="s">
        <v>118</v>
      </c>
      <c r="G40" s="41" t="s">
        <v>121</v>
      </c>
      <c r="H40" s="118">
        <v>242304627</v>
      </c>
      <c r="I40" s="118">
        <v>242304626.91</v>
      </c>
      <c r="J40" s="119"/>
      <c r="K40" s="154"/>
      <c r="L40" s="155"/>
      <c r="M40" s="155"/>
      <c r="N40" s="155"/>
    </row>
    <row r="41" spans="1:14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  <c r="K41" s="154"/>
      <c r="L41" s="155"/>
      <c r="M41" s="155"/>
      <c r="N41" s="155"/>
    </row>
    <row r="42" spans="1:14" x14ac:dyDescent="0.2">
      <c r="A42" s="18"/>
      <c r="B42" s="159" t="s">
        <v>14</v>
      </c>
      <c r="C42" s="159"/>
      <c r="D42" s="159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4" x14ac:dyDescent="0.2">
      <c r="A43" s="24"/>
      <c r="B43" s="25"/>
      <c r="C43" s="173" t="s">
        <v>15</v>
      </c>
      <c r="D43" s="173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73" t="s">
        <v>16</v>
      </c>
      <c r="D44" s="173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73" t="s">
        <v>12</v>
      </c>
      <c r="D45" s="173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73" t="s">
        <v>13</v>
      </c>
      <c r="D46" s="173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4" x14ac:dyDescent="0.2">
      <c r="A48" s="35"/>
      <c r="B48" s="174" t="s">
        <v>19</v>
      </c>
      <c r="C48" s="174"/>
      <c r="D48" s="174"/>
      <c r="E48" s="36"/>
      <c r="F48" s="42"/>
      <c r="G48" s="42"/>
      <c r="H48" s="38">
        <f>+H37+H42</f>
        <v>2585670383</v>
      </c>
      <c r="I48" s="120">
        <f>+I37+I42</f>
        <v>2585670382.54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9" t="s">
        <v>20</v>
      </c>
      <c r="C50" s="159"/>
      <c r="D50" s="159"/>
      <c r="E50" s="19"/>
      <c r="F50" s="26"/>
      <c r="G50" s="26"/>
      <c r="H50" s="43">
        <v>1714350814</v>
      </c>
      <c r="I50" s="121">
        <v>1171960486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75" t="s">
        <v>21</v>
      </c>
      <c r="C52" s="175"/>
      <c r="D52" s="175"/>
      <c r="E52" s="45"/>
      <c r="F52" s="46"/>
      <c r="G52" s="46"/>
      <c r="H52" s="98">
        <f>H34+H48+H50</f>
        <v>4337771885</v>
      </c>
      <c r="I52" s="122">
        <f>I34+I48+I50</f>
        <v>3784889376.6500001</v>
      </c>
      <c r="J52" s="47"/>
    </row>
    <row r="53" spans="1:12" x14ac:dyDescent="0.2">
      <c r="B53" s="172"/>
      <c r="C53" s="172"/>
      <c r="D53" s="172"/>
      <c r="E53" s="172"/>
      <c r="F53" s="172"/>
      <c r="G53" s="172"/>
      <c r="H53" s="172"/>
      <c r="I53" s="172"/>
      <c r="J53" s="172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73" t="s">
        <v>22</v>
      </c>
      <c r="C55" s="173"/>
      <c r="D55" s="173"/>
      <c r="E55" s="173"/>
      <c r="F55" s="173"/>
      <c r="G55" s="173"/>
      <c r="H55" s="173"/>
      <c r="I55" s="173"/>
      <c r="J55" s="173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80"/>
      <c r="D60" s="180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81"/>
      <c r="H61" s="181"/>
      <c r="I61" s="19"/>
      <c r="J61" s="51"/>
    </row>
    <row r="62" spans="1:12" s="6" customFormat="1" ht="12" customHeight="1" x14ac:dyDescent="0.2">
      <c r="A62" s="7"/>
      <c r="B62" s="170" t="s">
        <v>129</v>
      </c>
      <c r="C62" s="170"/>
      <c r="D62" s="170"/>
      <c r="E62" s="53"/>
      <c r="F62" s="53"/>
      <c r="G62" s="170" t="s">
        <v>130</v>
      </c>
      <c r="H62" s="170"/>
      <c r="I62" s="19"/>
      <c r="J62" s="51"/>
    </row>
    <row r="63" spans="1:12" x14ac:dyDescent="0.2">
      <c r="B63" s="171" t="s">
        <v>109</v>
      </c>
      <c r="C63" s="171"/>
      <c r="D63" s="171"/>
      <c r="G63" s="176" t="s">
        <v>131</v>
      </c>
      <c r="H63" s="176"/>
    </row>
  </sheetData>
  <mergeCells count="46">
    <mergeCell ref="G62:H62"/>
    <mergeCell ref="B52:D52"/>
    <mergeCell ref="B53:J53"/>
    <mergeCell ref="B55:J55"/>
    <mergeCell ref="C60:D60"/>
    <mergeCell ref="G61:H61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B12" workbookViewId="0">
      <selection activeCell="L22" sqref="L22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1" width="17.140625" style="156" bestFit="1" customWidth="1"/>
    <col min="12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182" t="s">
        <v>132</v>
      </c>
      <c r="C2" s="182"/>
      <c r="D2" s="182"/>
      <c r="E2" s="182"/>
      <c r="F2" s="182"/>
      <c r="G2" s="182"/>
      <c r="H2" s="182"/>
      <c r="I2" s="182"/>
      <c r="J2" s="54"/>
    </row>
    <row r="3" spans="1:10" x14ac:dyDescent="0.2">
      <c r="A3" s="54"/>
      <c r="B3" s="182" t="s">
        <v>110</v>
      </c>
      <c r="C3" s="182"/>
      <c r="D3" s="182"/>
      <c r="E3" s="182"/>
      <c r="F3" s="182"/>
      <c r="G3" s="182"/>
      <c r="H3" s="182"/>
      <c r="I3" s="182"/>
      <c r="J3" s="54"/>
    </row>
    <row r="4" spans="1:10" x14ac:dyDescent="0.2">
      <c r="A4" s="54"/>
      <c r="B4" s="182" t="s">
        <v>23</v>
      </c>
      <c r="C4" s="182"/>
      <c r="D4" s="182"/>
      <c r="E4" s="182"/>
      <c r="F4" s="182"/>
      <c r="G4" s="182"/>
      <c r="H4" s="182"/>
      <c r="I4" s="182"/>
      <c r="J4" s="54"/>
    </row>
    <row r="5" spans="1:10" x14ac:dyDescent="0.2">
      <c r="A5" s="54"/>
      <c r="B5" s="182" t="s">
        <v>134</v>
      </c>
      <c r="C5" s="182"/>
      <c r="D5" s="182"/>
      <c r="E5" s="182"/>
      <c r="F5" s="182"/>
      <c r="G5" s="182"/>
      <c r="H5" s="182"/>
      <c r="I5" s="182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9"/>
      <c r="D7" s="179"/>
      <c r="E7" s="179"/>
      <c r="F7" s="179"/>
      <c r="G7" s="179"/>
      <c r="H7" s="179"/>
      <c r="I7" s="111"/>
      <c r="J7" s="54"/>
    </row>
    <row r="8" spans="1:10" ht="14.25" customHeight="1" x14ac:dyDescent="0.2">
      <c r="A8" s="54"/>
      <c r="B8" s="111"/>
      <c r="C8" s="179"/>
      <c r="D8" s="179"/>
      <c r="E8" s="179"/>
      <c r="F8" s="179"/>
      <c r="G8" s="179"/>
      <c r="H8" s="179"/>
      <c r="I8" s="111"/>
      <c r="J8" s="54"/>
    </row>
    <row r="9" spans="1:10" x14ac:dyDescent="0.2">
      <c r="A9" s="54"/>
      <c r="B9" s="111"/>
      <c r="C9" s="179"/>
      <c r="D9" s="179"/>
      <c r="E9" s="179"/>
      <c r="F9" s="179"/>
      <c r="G9" s="179"/>
      <c r="H9" s="179"/>
      <c r="I9" s="111"/>
      <c r="J9" s="54"/>
    </row>
    <row r="10" spans="1:10" x14ac:dyDescent="0.2">
      <c r="A10" s="54"/>
      <c r="B10" s="111"/>
      <c r="C10" s="179"/>
      <c r="D10" s="179"/>
      <c r="E10" s="179"/>
      <c r="F10" s="179"/>
      <c r="G10" s="179"/>
      <c r="H10" s="179"/>
      <c r="I10" s="111"/>
      <c r="J10" s="54"/>
    </row>
    <row r="11" spans="1:10" x14ac:dyDescent="0.2">
      <c r="A11" s="54"/>
      <c r="B11" s="111"/>
      <c r="C11" s="179"/>
      <c r="D11" s="179"/>
      <c r="E11" s="179"/>
      <c r="F11" s="179"/>
      <c r="G11" s="179"/>
      <c r="H11" s="179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183" t="s">
        <v>24</v>
      </c>
      <c r="C14" s="183"/>
      <c r="D14" s="183" t="s">
        <v>25</v>
      </c>
      <c r="E14" s="183"/>
      <c r="F14" s="183" t="s">
        <v>26</v>
      </c>
      <c r="G14" s="183"/>
      <c r="H14" s="183" t="s">
        <v>27</v>
      </c>
      <c r="I14" s="183"/>
      <c r="J14" s="54"/>
    </row>
    <row r="15" spans="1:10" x14ac:dyDescent="0.2">
      <c r="A15" s="54"/>
      <c r="B15" s="189"/>
      <c r="C15" s="189"/>
      <c r="D15" s="189" t="s">
        <v>28</v>
      </c>
      <c r="E15" s="189"/>
      <c r="F15" s="189" t="s">
        <v>29</v>
      </c>
      <c r="G15" s="189"/>
      <c r="H15" s="189" t="s">
        <v>30</v>
      </c>
      <c r="I15" s="189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0" t="s">
        <v>31</v>
      </c>
      <c r="C17" s="191"/>
      <c r="D17" s="191"/>
      <c r="E17" s="191"/>
      <c r="F17" s="191"/>
      <c r="G17" s="191"/>
      <c r="H17" s="191"/>
      <c r="I17" s="192"/>
      <c r="J17" s="54"/>
    </row>
    <row r="18" spans="1:11" x14ac:dyDescent="0.2">
      <c r="A18" s="54"/>
      <c r="B18" s="184" t="s">
        <v>112</v>
      </c>
      <c r="C18" s="184"/>
      <c r="D18" s="193">
        <v>647450606.14999998</v>
      </c>
      <c r="E18" s="194"/>
      <c r="F18" s="187">
        <v>24074783.93</v>
      </c>
      <c r="G18" s="188"/>
      <c r="H18" s="187">
        <f>D18-F18</f>
        <v>623375822.22000003</v>
      </c>
      <c r="I18" s="188"/>
      <c r="J18" s="54"/>
    </row>
    <row r="19" spans="1:11" x14ac:dyDescent="0.2">
      <c r="A19" s="54"/>
      <c r="B19" s="184" t="s">
        <v>113</v>
      </c>
      <c r="C19" s="184"/>
      <c r="D19" s="185">
        <v>1752296635.95</v>
      </c>
      <c r="E19" s="185"/>
      <c r="F19" s="186">
        <v>10136120.809999999</v>
      </c>
      <c r="G19" s="186"/>
      <c r="H19" s="187">
        <f t="shared" ref="H19:H20" si="0">D19-F19</f>
        <v>1742160515.1400001</v>
      </c>
      <c r="I19" s="188"/>
      <c r="J19" s="54"/>
    </row>
    <row r="20" spans="1:11" s="54" customFormat="1" x14ac:dyDescent="0.2">
      <c r="B20" s="184" t="s">
        <v>114</v>
      </c>
      <c r="C20" s="184"/>
      <c r="D20" s="185">
        <v>254056099.58000001</v>
      </c>
      <c r="E20" s="185"/>
      <c r="F20" s="186">
        <v>6663545.6900000004</v>
      </c>
      <c r="G20" s="186"/>
      <c r="H20" s="187">
        <f t="shared" si="0"/>
        <v>247392553.89000002</v>
      </c>
      <c r="I20" s="188"/>
      <c r="K20" s="157"/>
    </row>
    <row r="21" spans="1:11" x14ac:dyDescent="0.2">
      <c r="A21" s="54"/>
      <c r="B21" s="184"/>
      <c r="C21" s="184"/>
      <c r="D21" s="185"/>
      <c r="E21" s="185"/>
      <c r="F21" s="185" t="s">
        <v>116</v>
      </c>
      <c r="G21" s="185"/>
      <c r="H21" s="193" t="s">
        <v>116</v>
      </c>
      <c r="I21" s="194"/>
      <c r="J21" s="54"/>
    </row>
    <row r="22" spans="1:11" x14ac:dyDescent="0.2">
      <c r="A22" s="54"/>
      <c r="B22" s="184"/>
      <c r="C22" s="184"/>
      <c r="D22" s="185"/>
      <c r="E22" s="185"/>
      <c r="F22" s="185" t="s">
        <v>116</v>
      </c>
      <c r="G22" s="185"/>
      <c r="H22" s="193" t="s">
        <v>116</v>
      </c>
      <c r="I22" s="194"/>
      <c r="J22" s="54"/>
    </row>
    <row r="23" spans="1:11" x14ac:dyDescent="0.2">
      <c r="A23" s="54"/>
      <c r="B23" s="184"/>
      <c r="C23" s="184"/>
      <c r="D23" s="185"/>
      <c r="E23" s="185"/>
      <c r="F23" s="185" t="s">
        <v>116</v>
      </c>
      <c r="G23" s="185"/>
      <c r="H23" s="193" t="s">
        <v>116</v>
      </c>
      <c r="I23" s="194"/>
      <c r="J23" s="54"/>
    </row>
    <row r="24" spans="1:11" x14ac:dyDescent="0.2">
      <c r="A24" s="54"/>
      <c r="B24" s="184"/>
      <c r="C24" s="184"/>
      <c r="D24" s="185"/>
      <c r="E24" s="185"/>
      <c r="F24" s="185" t="s">
        <v>116</v>
      </c>
      <c r="G24" s="185"/>
      <c r="H24" s="193" t="s">
        <v>116</v>
      </c>
      <c r="I24" s="194"/>
      <c r="J24" s="54"/>
    </row>
    <row r="25" spans="1:11" x14ac:dyDescent="0.2">
      <c r="A25" s="54"/>
      <c r="B25" s="184"/>
      <c r="C25" s="184"/>
      <c r="D25" s="185"/>
      <c r="E25" s="185"/>
      <c r="F25" s="185" t="s">
        <v>116</v>
      </c>
      <c r="G25" s="185"/>
      <c r="H25" s="193" t="s">
        <v>116</v>
      </c>
      <c r="I25" s="194"/>
      <c r="J25" s="54"/>
    </row>
    <row r="26" spans="1:11" x14ac:dyDescent="0.2">
      <c r="A26" s="54"/>
      <c r="B26" s="184"/>
      <c r="C26" s="184"/>
      <c r="D26" s="185"/>
      <c r="E26" s="185"/>
      <c r="F26" s="185"/>
      <c r="G26" s="185"/>
      <c r="H26" s="193">
        <f t="shared" ref="H26:H27" si="1">+D26-F26</f>
        <v>0</v>
      </c>
      <c r="I26" s="194"/>
      <c r="J26" s="54"/>
    </row>
    <row r="27" spans="1:11" x14ac:dyDescent="0.2">
      <c r="A27" s="54"/>
      <c r="B27" s="184" t="s">
        <v>32</v>
      </c>
      <c r="C27" s="184"/>
      <c r="D27" s="186">
        <f>SUM(D18:E26)</f>
        <v>2653803341.6799998</v>
      </c>
      <c r="E27" s="186"/>
      <c r="F27" s="186">
        <f>SUM(F18:G26)</f>
        <v>40874450.429999992</v>
      </c>
      <c r="G27" s="186"/>
      <c r="H27" s="187">
        <f t="shared" si="1"/>
        <v>2612928891.25</v>
      </c>
      <c r="I27" s="188"/>
      <c r="J27" s="54"/>
    </row>
    <row r="28" spans="1:11" x14ac:dyDescent="0.2">
      <c r="A28" s="54"/>
      <c r="B28" s="184"/>
      <c r="C28" s="184"/>
      <c r="D28" s="184"/>
      <c r="E28" s="184"/>
      <c r="F28" s="184"/>
      <c r="G28" s="184"/>
      <c r="H28" s="184"/>
      <c r="I28" s="184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0" t="s">
        <v>33</v>
      </c>
      <c r="C30" s="191"/>
      <c r="D30" s="191"/>
      <c r="E30" s="191"/>
      <c r="F30" s="191"/>
      <c r="G30" s="191"/>
      <c r="H30" s="191"/>
      <c r="I30" s="192"/>
      <c r="J30" s="54"/>
    </row>
    <row r="31" spans="1:11" x14ac:dyDescent="0.2">
      <c r="A31" s="54"/>
      <c r="B31" s="184"/>
      <c r="C31" s="184"/>
      <c r="D31" s="198"/>
      <c r="E31" s="198"/>
      <c r="F31" s="198"/>
      <c r="G31" s="198"/>
      <c r="H31" s="196">
        <f t="shared" ref="H31:H32" si="2">+D31-F31</f>
        <v>0</v>
      </c>
      <c r="I31" s="197"/>
      <c r="J31" s="54"/>
    </row>
    <row r="32" spans="1:11" x14ac:dyDescent="0.2">
      <c r="A32" s="54"/>
      <c r="B32" s="184"/>
      <c r="C32" s="184"/>
      <c r="D32" s="199"/>
      <c r="E32" s="199"/>
      <c r="F32" s="198"/>
      <c r="G32" s="198"/>
      <c r="H32" s="196">
        <f t="shared" si="2"/>
        <v>0</v>
      </c>
      <c r="I32" s="197"/>
      <c r="J32" s="54"/>
    </row>
    <row r="33" spans="1:10" x14ac:dyDescent="0.2">
      <c r="A33" s="54"/>
      <c r="B33" s="184"/>
      <c r="C33" s="184"/>
      <c r="D33" s="195"/>
      <c r="E33" s="195"/>
      <c r="F33" s="195"/>
      <c r="G33" s="195"/>
      <c r="H33" s="196">
        <f>+D33-F33</f>
        <v>0</v>
      </c>
      <c r="I33" s="197"/>
      <c r="J33" s="54"/>
    </row>
    <row r="34" spans="1:10" x14ac:dyDescent="0.2">
      <c r="A34" s="54"/>
      <c r="B34" s="184"/>
      <c r="C34" s="184"/>
      <c r="D34" s="195"/>
      <c r="E34" s="195"/>
      <c r="F34" s="195"/>
      <c r="G34" s="195"/>
      <c r="H34" s="196">
        <f t="shared" ref="H34:H39" si="3">+D34-F34</f>
        <v>0</v>
      </c>
      <c r="I34" s="197"/>
      <c r="J34" s="54"/>
    </row>
    <row r="35" spans="1:10" x14ac:dyDescent="0.2">
      <c r="A35" s="54"/>
      <c r="B35" s="184"/>
      <c r="C35" s="184"/>
      <c r="D35" s="195"/>
      <c r="E35" s="195"/>
      <c r="F35" s="195"/>
      <c r="G35" s="195"/>
      <c r="H35" s="196">
        <f t="shared" si="3"/>
        <v>0</v>
      </c>
      <c r="I35" s="197"/>
      <c r="J35" s="54"/>
    </row>
    <row r="36" spans="1:10" x14ac:dyDescent="0.2">
      <c r="A36" s="54"/>
      <c r="B36" s="184"/>
      <c r="C36" s="184"/>
      <c r="D36" s="195"/>
      <c r="E36" s="195"/>
      <c r="F36" s="195"/>
      <c r="G36" s="195"/>
      <c r="H36" s="196">
        <f t="shared" si="3"/>
        <v>0</v>
      </c>
      <c r="I36" s="197"/>
      <c r="J36" s="54"/>
    </row>
    <row r="37" spans="1:10" x14ac:dyDescent="0.2">
      <c r="A37" s="54"/>
      <c r="B37" s="184"/>
      <c r="C37" s="184"/>
      <c r="D37" s="195"/>
      <c r="E37" s="195"/>
      <c r="F37" s="195"/>
      <c r="G37" s="195"/>
      <c r="H37" s="196">
        <f t="shared" si="3"/>
        <v>0</v>
      </c>
      <c r="I37" s="197"/>
      <c r="J37" s="54"/>
    </row>
    <row r="38" spans="1:10" x14ac:dyDescent="0.2">
      <c r="A38" s="54"/>
      <c r="B38" s="184"/>
      <c r="C38" s="184"/>
      <c r="D38" s="195"/>
      <c r="E38" s="195"/>
      <c r="F38" s="195"/>
      <c r="G38" s="195"/>
      <c r="H38" s="196">
        <f t="shared" si="3"/>
        <v>0</v>
      </c>
      <c r="I38" s="197"/>
      <c r="J38" s="54"/>
    </row>
    <row r="39" spans="1:10" x14ac:dyDescent="0.2">
      <c r="A39" s="54"/>
      <c r="B39" s="184"/>
      <c r="C39" s="184"/>
      <c r="D39" s="195"/>
      <c r="E39" s="195"/>
      <c r="F39" s="195"/>
      <c r="G39" s="195"/>
      <c r="H39" s="196">
        <f t="shared" si="3"/>
        <v>0</v>
      </c>
      <c r="I39" s="197"/>
      <c r="J39" s="54"/>
    </row>
    <row r="40" spans="1:10" x14ac:dyDescent="0.2">
      <c r="A40" s="54"/>
      <c r="B40" s="184" t="s">
        <v>34</v>
      </c>
      <c r="C40" s="184"/>
      <c r="D40" s="199">
        <f>SUM(D31:E39)</f>
        <v>0</v>
      </c>
      <c r="E40" s="199"/>
      <c r="F40" s="199">
        <f>SUM(F31:G39)</f>
        <v>0</v>
      </c>
      <c r="G40" s="199"/>
      <c r="H40" s="199">
        <f>+D40-F40</f>
        <v>0</v>
      </c>
      <c r="I40" s="199"/>
      <c r="J40" s="54"/>
    </row>
    <row r="41" spans="1:10" x14ac:dyDescent="0.2">
      <c r="A41" s="54"/>
      <c r="B41" s="184"/>
      <c r="C41" s="184"/>
      <c r="D41" s="199"/>
      <c r="E41" s="199"/>
      <c r="F41" s="199"/>
      <c r="G41" s="199"/>
      <c r="H41" s="199"/>
      <c r="I41" s="199"/>
      <c r="J41" s="54"/>
    </row>
    <row r="42" spans="1:10" x14ac:dyDescent="0.2">
      <c r="A42" s="54"/>
      <c r="B42" s="203" t="s">
        <v>35</v>
      </c>
      <c r="C42" s="204"/>
      <c r="D42" s="205">
        <f>+D27+D40</f>
        <v>2653803341.6799998</v>
      </c>
      <c r="E42" s="206"/>
      <c r="F42" s="205">
        <f>+F27+F40</f>
        <v>40874450.429999992</v>
      </c>
      <c r="G42" s="206"/>
      <c r="H42" s="205">
        <f>+H27+H40</f>
        <v>2612928891.25</v>
      </c>
      <c r="I42" s="206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7"/>
      <c r="C49" s="137"/>
      <c r="D49" s="138"/>
      <c r="F49" s="201"/>
      <c r="G49" s="201"/>
      <c r="H49" s="201"/>
      <c r="I49" s="125"/>
    </row>
    <row r="50" spans="2:9" x14ac:dyDescent="0.2">
      <c r="B50" s="202" t="s">
        <v>129</v>
      </c>
      <c r="C50" s="202"/>
      <c r="D50" s="202"/>
      <c r="F50" s="202" t="s">
        <v>130</v>
      </c>
      <c r="G50" s="202"/>
      <c r="H50" s="202"/>
      <c r="I50" s="126"/>
    </row>
    <row r="51" spans="2:9" x14ac:dyDescent="0.2">
      <c r="B51" s="200" t="s">
        <v>109</v>
      </c>
      <c r="C51" s="200"/>
      <c r="D51" s="200"/>
      <c r="F51" s="200" t="s">
        <v>131</v>
      </c>
      <c r="G51" s="200"/>
      <c r="H51" s="200"/>
      <c r="I51" s="126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opLeftCell="A5" workbookViewId="0">
      <selection activeCell="H26" sqref="H26"/>
    </sheetView>
  </sheetViews>
  <sheetFormatPr baseColWidth="10" defaultColWidth="11.42578125" defaultRowHeight="11.25" x14ac:dyDescent="0.2"/>
  <cols>
    <col min="1" max="1" width="2" style="56" customWidth="1"/>
    <col min="2" max="2" width="37.140625" style="56" customWidth="1"/>
    <col min="3" max="3" width="22.28515625" style="56" customWidth="1"/>
    <col min="4" max="4" width="21.42578125" style="56" customWidth="1"/>
    <col min="5" max="5" width="5.42578125" style="56" customWidth="1"/>
    <col min="6" max="6" width="9.85546875" style="56" bestFit="1" customWidth="1"/>
    <col min="7" max="7" width="11.42578125" style="56"/>
    <col min="8" max="8" width="16.28515625" style="56" bestFit="1" customWidth="1"/>
    <col min="9" max="16384" width="11.42578125" style="56"/>
  </cols>
  <sheetData>
    <row r="3" spans="1:7" ht="15" customHeight="1" x14ac:dyDescent="0.2">
      <c r="A3" s="182" t="s">
        <v>132</v>
      </c>
      <c r="B3" s="182"/>
      <c r="C3" s="182"/>
      <c r="D3" s="182"/>
      <c r="E3" s="182"/>
      <c r="F3" s="182"/>
    </row>
    <row r="4" spans="1:7" ht="15" customHeight="1" x14ac:dyDescent="0.2">
      <c r="A4" s="182" t="s">
        <v>111</v>
      </c>
      <c r="B4" s="182"/>
      <c r="C4" s="182"/>
      <c r="D4" s="182"/>
      <c r="E4" s="182"/>
      <c r="F4" s="182"/>
    </row>
    <row r="5" spans="1:7" ht="15" customHeight="1" x14ac:dyDescent="0.2">
      <c r="A5" s="182" t="s">
        <v>36</v>
      </c>
      <c r="B5" s="182"/>
      <c r="C5" s="182"/>
      <c r="D5" s="182"/>
      <c r="E5" s="182"/>
      <c r="F5" s="182"/>
    </row>
    <row r="6" spans="1:7" ht="15" customHeight="1" x14ac:dyDescent="0.2">
      <c r="A6" s="182" t="s">
        <v>134</v>
      </c>
      <c r="B6" s="182"/>
      <c r="C6" s="182"/>
      <c r="D6" s="182"/>
      <c r="E6" s="182"/>
      <c r="F6" s="182"/>
    </row>
    <row r="7" spans="1:7" x14ac:dyDescent="0.2">
      <c r="B7" s="111"/>
      <c r="C7" s="111"/>
      <c r="D7" s="111"/>
    </row>
    <row r="8" spans="1:7" x14ac:dyDescent="0.2">
      <c r="B8" s="111"/>
      <c r="C8" s="111"/>
      <c r="D8" s="111"/>
    </row>
    <row r="9" spans="1:7" ht="11.25" customHeight="1" x14ac:dyDescent="0.2">
      <c r="B9" s="168"/>
      <c r="C9" s="168"/>
      <c r="D9" s="116"/>
      <c r="E9" s="116"/>
      <c r="F9" s="116"/>
      <c r="G9" s="116"/>
    </row>
    <row r="10" spans="1:7" ht="11.25" customHeight="1" x14ac:dyDescent="0.2">
      <c r="B10" s="168"/>
      <c r="C10" s="168"/>
      <c r="D10" s="116"/>
      <c r="E10" s="116"/>
      <c r="F10" s="116"/>
      <c r="G10" s="116"/>
    </row>
    <row r="11" spans="1:7" ht="11.25" customHeight="1" x14ac:dyDescent="0.2">
      <c r="B11" s="168"/>
      <c r="C11" s="168"/>
      <c r="D11" s="116"/>
      <c r="E11" s="116"/>
      <c r="F11" s="116"/>
      <c r="G11" s="116"/>
    </row>
    <row r="12" spans="1:7" ht="11.25" customHeight="1" x14ac:dyDescent="0.2">
      <c r="B12" s="168"/>
      <c r="C12" s="168"/>
      <c r="D12" s="116"/>
      <c r="E12" s="116"/>
      <c r="F12" s="116"/>
      <c r="G12" s="116"/>
    </row>
    <row r="13" spans="1:7" ht="11.25" customHeight="1" x14ac:dyDescent="0.2">
      <c r="B13" s="168"/>
      <c r="C13" s="168"/>
      <c r="D13" s="116"/>
      <c r="E13" s="116"/>
      <c r="F13" s="116"/>
      <c r="G13" s="116"/>
    </row>
    <row r="14" spans="1:7" ht="11.25" customHeight="1" x14ac:dyDescent="0.2">
      <c r="B14" s="168"/>
      <c r="C14" s="168"/>
    </row>
    <row r="15" spans="1:7" x14ac:dyDescent="0.2">
      <c r="B15" s="57"/>
      <c r="C15" s="57"/>
    </row>
    <row r="16" spans="1:7" x14ac:dyDescent="0.2">
      <c r="B16" s="139" t="s">
        <v>24</v>
      </c>
      <c r="C16" s="139" t="s">
        <v>37</v>
      </c>
      <c r="D16" s="139" t="s">
        <v>38</v>
      </c>
    </row>
    <row r="17" spans="2:8" x14ac:dyDescent="0.2">
      <c r="B17" s="99"/>
      <c r="C17" s="99"/>
      <c r="D17" s="99"/>
    </row>
    <row r="18" spans="2:8" x14ac:dyDescent="0.2">
      <c r="B18" s="208" t="s">
        <v>31</v>
      </c>
      <c r="C18" s="209"/>
      <c r="D18" s="210"/>
    </row>
    <row r="19" spans="2:8" x14ac:dyDescent="0.2">
      <c r="B19" s="58" t="s">
        <v>112</v>
      </c>
      <c r="C19" s="148">
        <v>14350744.100000001</v>
      </c>
      <c r="D19" s="148">
        <f>+C19</f>
        <v>14350744.100000001</v>
      </c>
    </row>
    <row r="20" spans="2:8" x14ac:dyDescent="0.2">
      <c r="B20" s="58" t="s">
        <v>115</v>
      </c>
      <c r="C20" s="148">
        <v>34631251.640000001</v>
      </c>
      <c r="D20" s="148">
        <f>+C20</f>
        <v>34631251.640000001</v>
      </c>
    </row>
    <row r="21" spans="2:8" s="57" customFormat="1" x14ac:dyDescent="0.2">
      <c r="B21" s="58" t="s">
        <v>114</v>
      </c>
      <c r="C21" s="148">
        <v>4816170.2700000005</v>
      </c>
      <c r="D21" s="148">
        <f>+C21</f>
        <v>4816170.2700000005</v>
      </c>
    </row>
    <row r="22" spans="2:8" x14ac:dyDescent="0.2">
      <c r="B22" s="58"/>
      <c r="C22" s="148"/>
      <c r="D22" s="149"/>
    </row>
    <row r="23" spans="2:8" x14ac:dyDescent="0.2">
      <c r="B23" s="58"/>
      <c r="C23" s="148" t="s">
        <v>116</v>
      </c>
      <c r="D23" s="149"/>
      <c r="E23" s="57" t="s">
        <v>116</v>
      </c>
    </row>
    <row r="24" spans="2:8" x14ac:dyDescent="0.2">
      <c r="B24" s="58"/>
      <c r="C24" s="148" t="s">
        <v>116</v>
      </c>
      <c r="D24" s="149"/>
      <c r="F24" s="57"/>
    </row>
    <row r="25" spans="2:8" x14ac:dyDescent="0.2">
      <c r="B25" s="58"/>
      <c r="C25" s="148"/>
      <c r="D25" s="149"/>
    </row>
    <row r="26" spans="2:8" x14ac:dyDescent="0.2">
      <c r="B26" s="58"/>
      <c r="C26" s="148"/>
      <c r="D26" s="149"/>
    </row>
    <row r="27" spans="2:8" x14ac:dyDescent="0.2">
      <c r="B27" s="58"/>
      <c r="C27" s="148"/>
      <c r="D27" s="149"/>
    </row>
    <row r="28" spans="2:8" x14ac:dyDescent="0.2">
      <c r="B28" s="58"/>
      <c r="C28" s="148"/>
      <c r="D28" s="149"/>
    </row>
    <row r="29" spans="2:8" x14ac:dyDescent="0.2">
      <c r="B29" s="60" t="s">
        <v>39</v>
      </c>
      <c r="C29" s="148">
        <f>SUM(C19:C28)</f>
        <v>53798166.010000005</v>
      </c>
      <c r="D29" s="148">
        <f>SUM(D19:D28)</f>
        <v>53798166.010000005</v>
      </c>
      <c r="F29" s="158"/>
      <c r="H29" s="153"/>
    </row>
    <row r="30" spans="2:8" x14ac:dyDescent="0.2">
      <c r="B30" s="100"/>
      <c r="C30" s="100"/>
      <c r="D30" s="101"/>
    </row>
    <row r="31" spans="2:8" x14ac:dyDescent="0.2">
      <c r="B31" s="208" t="s">
        <v>33</v>
      </c>
      <c r="C31" s="209"/>
      <c r="D31" s="210"/>
    </row>
    <row r="32" spans="2:8" x14ac:dyDescent="0.2">
      <c r="B32" s="58"/>
      <c r="C32" s="82"/>
      <c r="D32" s="59">
        <v>6478071</v>
      </c>
    </row>
    <row r="33" spans="2:4" x14ac:dyDescent="0.2">
      <c r="B33" s="58"/>
      <c r="C33" s="82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2">
        <f>SUM(C32:C43)</f>
        <v>0</v>
      </c>
      <c r="D44" s="82">
        <v>0</v>
      </c>
    </row>
    <row r="45" spans="2:4" x14ac:dyDescent="0.2">
      <c r="B45" s="58"/>
      <c r="C45" s="82"/>
      <c r="D45" s="83"/>
    </row>
    <row r="46" spans="2:4" x14ac:dyDescent="0.2">
      <c r="B46" s="60" t="s">
        <v>35</v>
      </c>
      <c r="C46" s="150">
        <f>+C29+C44</f>
        <v>53798166.010000005</v>
      </c>
      <c r="D46" s="150">
        <f>+D29+D44</f>
        <v>53798166.010000005</v>
      </c>
    </row>
    <row r="49" spans="1:6" x14ac:dyDescent="0.2">
      <c r="C49" s="127"/>
    </row>
    <row r="50" spans="1:6" x14ac:dyDescent="0.2">
      <c r="C50" s="127"/>
    </row>
    <row r="53" spans="1:6" x14ac:dyDescent="0.2">
      <c r="B53" s="140"/>
      <c r="D53" s="140"/>
      <c r="E53" s="140"/>
      <c r="F53" s="140"/>
    </row>
    <row r="54" spans="1:6" x14ac:dyDescent="0.2">
      <c r="A54" s="200" t="s">
        <v>129</v>
      </c>
      <c r="B54" s="200"/>
      <c r="C54" s="127"/>
      <c r="D54" s="207" t="s">
        <v>130</v>
      </c>
      <c r="E54" s="207"/>
      <c r="F54" s="207"/>
    </row>
    <row r="55" spans="1:6" x14ac:dyDescent="0.2">
      <c r="A55" s="200" t="s">
        <v>109</v>
      </c>
      <c r="B55" s="200"/>
      <c r="D55" s="200" t="s">
        <v>131</v>
      </c>
      <c r="E55" s="200"/>
      <c r="F55" s="200"/>
    </row>
    <row r="56" spans="1:6" x14ac:dyDescent="0.2">
      <c r="D56" s="127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J15" sqref="J15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1" t="s">
        <v>110</v>
      </c>
      <c r="C1" s="211"/>
      <c r="D1" s="211"/>
      <c r="E1" s="211"/>
      <c r="F1" s="211"/>
      <c r="G1" s="211"/>
      <c r="H1" s="211"/>
      <c r="I1" s="211"/>
      <c r="J1" s="211"/>
    </row>
    <row r="2" spans="2:10" x14ac:dyDescent="0.25">
      <c r="B2" s="212" t="s">
        <v>41</v>
      </c>
      <c r="C2" s="212"/>
      <c r="D2" s="212"/>
      <c r="E2" s="212"/>
      <c r="F2" s="212"/>
      <c r="G2" s="212"/>
      <c r="H2" s="212"/>
      <c r="I2" s="212"/>
      <c r="J2" s="212"/>
    </row>
    <row r="3" spans="2:10" x14ac:dyDescent="0.25">
      <c r="B3" s="212" t="s">
        <v>134</v>
      </c>
      <c r="C3" s="212"/>
      <c r="D3" s="212"/>
      <c r="E3" s="212"/>
      <c r="F3" s="212"/>
      <c r="G3" s="212"/>
      <c r="H3" s="212"/>
      <c r="I3" s="212"/>
      <c r="J3" s="212"/>
    </row>
    <row r="4" spans="2:10" x14ac:dyDescent="0.25">
      <c r="B4" s="212" t="s">
        <v>42</v>
      </c>
      <c r="C4" s="212"/>
      <c r="D4" s="212"/>
      <c r="E4" s="212"/>
      <c r="F4" s="212"/>
      <c r="G4" s="212"/>
      <c r="H4" s="212"/>
      <c r="I4" s="212"/>
      <c r="J4" s="212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13" t="s">
        <v>43</v>
      </c>
      <c r="C8" s="214"/>
      <c r="D8" s="144" t="s">
        <v>44</v>
      </c>
      <c r="E8" s="217" t="s">
        <v>45</v>
      </c>
      <c r="F8" s="217" t="s">
        <v>46</v>
      </c>
      <c r="G8" s="217" t="s">
        <v>47</v>
      </c>
      <c r="H8" s="144" t="s">
        <v>48</v>
      </c>
      <c r="I8" s="217" t="s">
        <v>49</v>
      </c>
      <c r="J8" s="217" t="s">
        <v>50</v>
      </c>
    </row>
    <row r="9" spans="2:10" ht="23.25" thickBot="1" x14ac:dyDescent="0.3">
      <c r="B9" s="215"/>
      <c r="C9" s="216"/>
      <c r="D9" s="145" t="s">
        <v>133</v>
      </c>
      <c r="E9" s="218"/>
      <c r="F9" s="218"/>
      <c r="G9" s="218"/>
      <c r="H9" s="145" t="s">
        <v>51</v>
      </c>
      <c r="I9" s="218"/>
      <c r="J9" s="218"/>
    </row>
    <row r="10" spans="2:10" x14ac:dyDescent="0.25">
      <c r="B10" s="224"/>
      <c r="C10" s="225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26" t="s">
        <v>52</v>
      </c>
      <c r="C11" s="227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26" t="s">
        <v>53</v>
      </c>
      <c r="C12" s="227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9" t="s">
        <v>54</v>
      </c>
      <c r="C13" s="220"/>
      <c r="D13" s="151">
        <f>+'END NETO'!D27:E27</f>
        <v>2653803341.6799998</v>
      </c>
      <c r="E13" s="152"/>
      <c r="F13" s="151">
        <f>+'END NETO'!F27:G27</f>
        <v>40874450.429999992</v>
      </c>
      <c r="G13" s="152"/>
      <c r="H13" s="152">
        <f>+D13+E13-F13</f>
        <v>2612928891.25</v>
      </c>
      <c r="I13" s="152">
        <f>+'INT DEUDA'!C29</f>
        <v>53798166.010000005</v>
      </c>
      <c r="J13" s="152"/>
    </row>
    <row r="14" spans="2:10" ht="17.25" customHeight="1" x14ac:dyDescent="0.25">
      <c r="B14" s="221" t="s">
        <v>55</v>
      </c>
      <c r="C14" s="220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21" t="s">
        <v>56</v>
      </c>
      <c r="C15" s="220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26" t="s">
        <v>57</v>
      </c>
      <c r="C16" s="227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21" t="s">
        <v>58</v>
      </c>
      <c r="C17" s="220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40" t="s">
        <v>59</v>
      </c>
      <c r="C18" s="241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9" t="s">
        <v>60</v>
      </c>
      <c r="C19" s="220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28" t="s">
        <v>61</v>
      </c>
      <c r="C20" s="229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28" t="s">
        <v>62</v>
      </c>
      <c r="C22" s="229"/>
      <c r="D22" s="61"/>
      <c r="E22" s="61"/>
      <c r="F22" s="61"/>
      <c r="G22" s="61"/>
      <c r="H22" s="61"/>
      <c r="I22" s="61"/>
      <c r="J22" s="61"/>
    </row>
    <row r="23" spans="2:10" x14ac:dyDescent="0.25">
      <c r="B23" s="228"/>
      <c r="C23" s="229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28" t="s">
        <v>63</v>
      </c>
      <c r="C24" s="229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22" t="s">
        <v>64</v>
      </c>
      <c r="C25" s="223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22" t="s">
        <v>65</v>
      </c>
      <c r="C26" s="223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22" t="s">
        <v>66</v>
      </c>
      <c r="C27" s="223"/>
      <c r="D27" s="62"/>
      <c r="E27" s="62"/>
      <c r="F27" s="62"/>
      <c r="G27" s="62"/>
      <c r="H27" s="62"/>
      <c r="I27" s="62"/>
      <c r="J27" s="62"/>
    </row>
    <row r="28" spans="2:10" x14ac:dyDescent="0.25">
      <c r="B28" s="238"/>
      <c r="C28" s="239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28" t="s">
        <v>67</v>
      </c>
      <c r="C29" s="229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22" t="s">
        <v>68</v>
      </c>
      <c r="C30" s="223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22" t="s">
        <v>69</v>
      </c>
      <c r="C31" s="223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22" t="s">
        <v>70</v>
      </c>
      <c r="C32" s="223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33"/>
      <c r="C33" s="234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42"/>
      <c r="D38" s="142"/>
      <c r="E38" s="128"/>
      <c r="F38" s="128"/>
      <c r="G38" s="142"/>
      <c r="H38" s="143"/>
      <c r="I38" s="141"/>
      <c r="J38" s="128"/>
    </row>
    <row r="39" spans="2:10" x14ac:dyDescent="0.25">
      <c r="B39" s="128"/>
      <c r="C39" s="202" t="s">
        <v>129</v>
      </c>
      <c r="D39" s="202"/>
      <c r="E39" s="128"/>
      <c r="F39" s="128"/>
      <c r="G39" s="202" t="s">
        <v>130</v>
      </c>
      <c r="H39" s="202"/>
      <c r="J39" s="126"/>
    </row>
    <row r="40" spans="2:10" x14ac:dyDescent="0.25">
      <c r="B40" s="128"/>
      <c r="C40" s="200" t="s">
        <v>109</v>
      </c>
      <c r="D40" s="200"/>
      <c r="E40" s="128"/>
      <c r="F40" s="128"/>
      <c r="G40" s="200" t="s">
        <v>131</v>
      </c>
      <c r="H40" s="200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35" t="s">
        <v>71</v>
      </c>
      <c r="C43" s="67" t="s">
        <v>72</v>
      </c>
      <c r="D43" s="67" t="s">
        <v>73</v>
      </c>
      <c r="E43" s="67" t="s">
        <v>74</v>
      </c>
      <c r="F43" s="230" t="s">
        <v>75</v>
      </c>
      <c r="G43" s="67" t="s">
        <v>76</v>
      </c>
      <c r="H43" s="66"/>
      <c r="I43" s="66"/>
      <c r="J43" s="66"/>
    </row>
    <row r="44" spans="2:10" x14ac:dyDescent="0.25">
      <c r="B44" s="236"/>
      <c r="C44" s="68" t="s">
        <v>77</v>
      </c>
      <c r="D44" s="68" t="s">
        <v>78</v>
      </c>
      <c r="E44" s="68" t="s">
        <v>79</v>
      </c>
      <c r="F44" s="231"/>
      <c r="G44" s="68" t="s">
        <v>80</v>
      </c>
      <c r="H44" s="66"/>
      <c r="I44" s="66"/>
      <c r="J44" s="66"/>
    </row>
    <row r="45" spans="2:10" ht="15.75" thickBot="1" x14ac:dyDescent="0.3">
      <c r="B45" s="237"/>
      <c r="C45" s="69"/>
      <c r="D45" s="70" t="s">
        <v>81</v>
      </c>
      <c r="E45" s="69"/>
      <c r="F45" s="232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28" sqref="E28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1" t="s">
        <v>111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x14ac:dyDescent="0.25">
      <c r="A2" s="212" t="s">
        <v>86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x14ac:dyDescent="0.25">
      <c r="A3" s="212" t="s">
        <v>134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x14ac:dyDescent="0.25">
      <c r="A4" s="212" t="s">
        <v>117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47" t="s">
        <v>87</v>
      </c>
      <c r="B6" s="145" t="s">
        <v>88</v>
      </c>
      <c r="C6" s="145" t="s">
        <v>89</v>
      </c>
      <c r="D6" s="145" t="s">
        <v>90</v>
      </c>
      <c r="E6" s="145" t="s">
        <v>91</v>
      </c>
      <c r="F6" s="145" t="s">
        <v>92</v>
      </c>
      <c r="G6" s="145" t="s">
        <v>93</v>
      </c>
      <c r="H6" s="145" t="s">
        <v>94</v>
      </c>
      <c r="I6" s="145" t="s">
        <v>95</v>
      </c>
      <c r="J6" s="145" t="s">
        <v>96</v>
      </c>
      <c r="K6" s="145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46"/>
      <c r="C28" s="146"/>
      <c r="H28" s="242"/>
      <c r="I28" s="242"/>
    </row>
    <row r="29" spans="1:11" x14ac:dyDescent="0.25">
      <c r="B29" s="202" t="s">
        <v>129</v>
      </c>
      <c r="C29" s="202"/>
      <c r="H29" s="202" t="s">
        <v>130</v>
      </c>
      <c r="I29" s="202"/>
    </row>
    <row r="30" spans="1:11" x14ac:dyDescent="0.25">
      <c r="B30" s="200" t="s">
        <v>109</v>
      </c>
      <c r="C30" s="200"/>
      <c r="H30" s="200" t="s">
        <v>131</v>
      </c>
      <c r="I30" s="200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2020-03-26T20:35:37Z</cp:lastPrinted>
  <dcterms:created xsi:type="dcterms:W3CDTF">2017-03-13T17:50:42Z</dcterms:created>
  <dcterms:modified xsi:type="dcterms:W3CDTF">2021-01-27T06:42:29Z</dcterms:modified>
</cp:coreProperties>
</file>