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vasquezf\Desktop\"/>
    </mc:Choice>
  </mc:AlternateContent>
  <bookViews>
    <workbookView xWindow="0" yWindow="0" windowWidth="20490" windowHeight="775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5" i="1" l="1"/>
  <c r="J55" i="1" s="1"/>
  <c r="I54" i="1"/>
  <c r="J54" i="1" s="1"/>
  <c r="I50" i="1"/>
  <c r="J50" i="1" s="1"/>
  <c r="I49" i="1"/>
  <c r="J49" i="1" s="1"/>
  <c r="I48" i="1"/>
  <c r="J48" i="1" s="1"/>
  <c r="I47" i="1"/>
  <c r="J47" i="1" s="1"/>
  <c r="I46" i="1"/>
  <c r="J46" i="1" s="1"/>
  <c r="I42" i="1"/>
  <c r="J42" i="1" s="1"/>
  <c r="I41" i="1"/>
  <c r="J41" i="1" s="1"/>
  <c r="I40" i="1"/>
  <c r="J40" i="1" s="1"/>
  <c r="D36" i="1"/>
  <c r="E36" i="1" s="1"/>
  <c r="D35" i="1"/>
  <c r="E35" i="1" s="1"/>
  <c r="I34" i="1"/>
  <c r="J34" i="1" s="1"/>
  <c r="D34" i="1"/>
  <c r="E34" i="1" s="1"/>
  <c r="I33" i="1"/>
  <c r="J33" i="1" s="1"/>
  <c r="D33" i="1"/>
  <c r="E33" i="1" s="1"/>
  <c r="I32" i="1"/>
  <c r="J32" i="1" s="1"/>
  <c r="D32" i="1"/>
  <c r="E32" i="1" s="1"/>
  <c r="I31" i="1"/>
  <c r="J31" i="1" s="1"/>
  <c r="D31" i="1"/>
  <c r="E31" i="1" s="1"/>
  <c r="I30" i="1"/>
  <c r="J30" i="1" s="1"/>
  <c r="D30" i="1"/>
  <c r="E30" i="1" s="1"/>
  <c r="I29" i="1"/>
  <c r="J29" i="1" s="1"/>
  <c r="D29" i="1"/>
  <c r="E29" i="1" s="1"/>
  <c r="D28" i="1"/>
  <c r="E28" i="1" s="1"/>
  <c r="E26" i="1" s="1"/>
  <c r="E14" i="1" s="1"/>
  <c r="I27" i="1"/>
  <c r="I25" i="1"/>
  <c r="J25" i="1" s="1"/>
  <c r="I24" i="1"/>
  <c r="J24" i="1" s="1"/>
  <c r="E24" i="1"/>
  <c r="D24" i="1"/>
  <c r="I23" i="1"/>
  <c r="J23" i="1" s="1"/>
  <c r="E23" i="1"/>
  <c r="D23" i="1"/>
  <c r="I22" i="1"/>
  <c r="J22" i="1" s="1"/>
  <c r="E22" i="1"/>
  <c r="D22" i="1"/>
  <c r="I21" i="1"/>
  <c r="J21" i="1" s="1"/>
  <c r="E21" i="1"/>
  <c r="D21" i="1"/>
  <c r="I20" i="1"/>
  <c r="J20" i="1" s="1"/>
  <c r="E20" i="1"/>
  <c r="D20" i="1"/>
  <c r="I19" i="1"/>
  <c r="J19" i="1" s="1"/>
  <c r="E19" i="1"/>
  <c r="F24" i="1" s="1"/>
  <c r="D19" i="1"/>
  <c r="I18" i="1"/>
  <c r="J18" i="1" s="1"/>
  <c r="E18" i="1"/>
  <c r="D18" i="1"/>
  <c r="E16" i="1"/>
  <c r="D16" i="1"/>
  <c r="C13" i="1"/>
  <c r="B13" i="1"/>
  <c r="C9" i="1"/>
  <c r="B9" i="1"/>
  <c r="J27" i="1" l="1"/>
  <c r="J44" i="1"/>
  <c r="J16" i="1"/>
  <c r="J38" i="1"/>
  <c r="J52" i="1"/>
  <c r="D26" i="1"/>
  <c r="D14" i="1" s="1"/>
  <c r="I38" i="1"/>
  <c r="I44" i="1"/>
  <c r="I52" i="1"/>
  <c r="I16" i="1"/>
  <c r="I14" i="1" s="1"/>
  <c r="J36" i="1" l="1"/>
  <c r="I36" i="1"/>
  <c r="J14" i="1"/>
</calcChain>
</file>

<file path=xl/sharedStrings.xml><?xml version="1.0" encoding="utf-8"?>
<sst xmlns="http://schemas.openxmlformats.org/spreadsheetml/2006/main" count="88" uniqueCount="79">
  <si>
    <t>Estado de Cambios en la Situación Financiera</t>
  </si>
  <si>
    <t>Del 1 de enero al 31 de marzo de 2021</t>
  </si>
  <si>
    <t>(Pesos)</t>
  </si>
  <si>
    <t>Ayuntamiento de Tijuana BC</t>
  </si>
  <si>
    <t>Comparativo  Avance del Ejercicio vs Cierre del Ejercicio  Anterior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</si>
  <si>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</si>
  <si>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</si>
  <si>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</si>
  <si>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</si>
  <si>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</si>
  <si>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</si>
  <si>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</si>
  <si>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</si>
  <si>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</si>
  <si>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</si>
  <si>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</si>
  <si>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</si>
  <si>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</si>
  <si>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</si>
  <si>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</si>
  <si>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</si>
  <si>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</si>
  <si>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</si>
  <si>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</si>
  <si>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</si>
  <si>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</si>
  <si>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</si>
  <si>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</si>
  <si>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</si>
  <si>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</si>
  <si>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</si>
  <si>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</si>
  <si>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</si>
  <si>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</si>
  <si>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</si>
  <si>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</si>
  <si>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</si>
  <si>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</si>
  <si>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</si>
  <si>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</si>
  <si>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</si>
  <si>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</si>
  <si>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</si>
  <si>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</si>
  <si>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</si>
  <si>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</si>
  <si>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</si>
  <si>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</si>
  <si>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</si>
  <si>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</si>
  <si>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</si>
  <si>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</si>
  <si>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</si>
  <si>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</si>
  <si>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</si>
  <si>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</si>
  <si>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</si>
  <si>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</si>
  <si>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</si>
  <si>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 xml:space="preserve"> </t>
  </si>
  <si>
    <t>LIC. NORMA OLGA ANGELICA ALCALA PESCADOR</t>
  </si>
  <si>
    <t>L.C. LEO IBARRA CERVANTES</t>
  </si>
  <si>
    <t>LEO IBARRA CERVANTES</t>
  </si>
  <si>
    <t>DIRECTOR DE CONTABILIDAD</t>
  </si>
  <si>
    <t>TITULAR DE LA DIRECCION DE CONTABILIDAD DE</t>
  </si>
  <si>
    <t>LA TESORERIA MUNICIPAL DEL XXIII</t>
  </si>
  <si>
    <t>AYUNTAMIENTO DE TIJUANA, BAJA CALIFORNIA.</t>
  </si>
  <si>
    <t>ENCARGADO DE DESPACHO DE LA TESORERIA MUNICIPAL,</t>
  </si>
  <si>
    <t>DESIGNADO MEDIANTE OFICIO NUMERO T-1032/2021, DE</t>
  </si>
  <si>
    <t>FECHA 28 DE ABRIL DEL AÑO 2021, SIGNADO POR LA TESORERA</t>
  </si>
  <si>
    <t>MUNICIPAL, C.P. NORMA OLGA ANGELICA ALCALA</t>
  </si>
  <si>
    <t>PESCADOR.</t>
  </si>
  <si>
    <t>REGLA</t>
  </si>
  <si>
    <t>Activo</t>
  </si>
  <si>
    <t>(-)</t>
  </si>
  <si>
    <t>(+)</t>
  </si>
  <si>
    <t>Saldo final - saldo inicial</t>
  </si>
  <si>
    <t>Pasivo</t>
  </si>
  <si>
    <t>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</si>
</sst>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General_)"/>
    <numFmt numFmtId="165" formatCode="0_ ;\-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b/>
      <sz val="9"/>
      <color theme="0" tint="-0.499984740745262"/>
      <name val="Arial"/>
      <family val="2"/>
    </font>
    <font>
      <sz val="9"/>
      <color theme="0"/>
      <name val="Arial"/>
      <family val="2"/>
    </font>
    <font>
      <b/>
      <i/>
      <sz val="9"/>
      <name val="Arial"/>
      <family val="2"/>
    </font>
    <font>
      <sz val="8"/>
      <color theme="1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</cellStyleXfs>
  <cellXfs count="88">
    <xf numFmtId="0" fontId="0" fillId="0" borderId="0" xfId="0"/>
    <xf numFmtId="0" fontId="2" fillId="2" borderId="0" xfId="0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2" fillId="2" borderId="0" xfId="0" applyFont="1" applyFill="1" applyAlignment="1" applyProtection="1"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/>
    <xf numFmtId="0" fontId="4" fillId="2" borderId="0" xfId="2" applyFont="1" applyFill="1" applyBorder="1" applyAlignment="1">
      <alignment horizontal="center"/>
    </xf>
    <xf numFmtId="0" fontId="4" fillId="2" borderId="0" xfId="2" applyFont="1" applyFill="1" applyBorder="1" applyAlignment="1"/>
    <xf numFmtId="0" fontId="5" fillId="2" borderId="0" xfId="0" applyFont="1" applyFill="1" applyBorder="1" applyAlignment="1"/>
    <xf numFmtId="0" fontId="4" fillId="2" borderId="0" xfId="2" applyFont="1" applyFill="1" applyBorder="1" applyAlignment="1">
      <alignment horizontal="center"/>
    </xf>
    <xf numFmtId="0" fontId="4" fillId="2" borderId="0" xfId="0" applyNumberFormat="1" applyFont="1" applyFill="1" applyBorder="1" applyAlignment="1" applyProtection="1">
      <alignment horizontal="center"/>
      <protection locked="0"/>
    </xf>
    <xf numFmtId="0" fontId="4" fillId="2" borderId="0" xfId="3" applyNumberFormat="1" applyFont="1" applyFill="1" applyBorder="1" applyAlignment="1">
      <alignment vertical="center"/>
    </xf>
    <xf numFmtId="0" fontId="2" fillId="2" borderId="0" xfId="0" applyFont="1" applyFill="1" applyAlignment="1">
      <alignment wrapText="1"/>
    </xf>
    <xf numFmtId="40" fontId="4" fillId="2" borderId="0" xfId="2" applyNumberFormat="1" applyFont="1" applyFill="1" applyBorder="1" applyAlignment="1">
      <alignment horizontal="centerContinuous"/>
    </xf>
    <xf numFmtId="0" fontId="4" fillId="2" borderId="0" xfId="2" applyFont="1" applyFill="1" applyBorder="1" applyAlignment="1">
      <alignment horizontal="centerContinuous"/>
    </xf>
    <xf numFmtId="0" fontId="5" fillId="2" borderId="0" xfId="0" applyFont="1" applyFill="1" applyBorder="1" applyAlignment="1">
      <alignment horizontal="center"/>
    </xf>
    <xf numFmtId="0" fontId="6" fillId="2" borderId="0" xfId="2" applyFont="1" applyFill="1" applyBorder="1" applyAlignment="1">
      <alignment horizontal="center" vertical="center"/>
    </xf>
    <xf numFmtId="40" fontId="6" fillId="2" borderId="0" xfId="2" applyNumberFormat="1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/>
    </xf>
    <xf numFmtId="0" fontId="2" fillId="2" borderId="4" xfId="0" applyFont="1" applyFill="1" applyBorder="1" applyAlignment="1"/>
    <xf numFmtId="40" fontId="4" fillId="2" borderId="0" xfId="2" applyNumberFormat="1" applyFont="1" applyFill="1" applyBorder="1" applyAlignment="1">
      <alignment vertical="center"/>
    </xf>
    <xf numFmtId="0" fontId="4" fillId="2" borderId="0" xfId="2" applyFont="1" applyFill="1" applyBorder="1" applyAlignment="1">
      <alignment vertical="center"/>
    </xf>
    <xf numFmtId="0" fontId="6" fillId="2" borderId="0" xfId="2" applyFont="1" applyFill="1" applyBorder="1" applyAlignment="1"/>
    <xf numFmtId="0" fontId="2" fillId="2" borderId="5" xfId="0" applyFont="1" applyFill="1" applyBorder="1"/>
    <xf numFmtId="0" fontId="2" fillId="2" borderId="4" xfId="0" applyFont="1" applyFill="1" applyBorder="1" applyAlignment="1">
      <alignment vertical="top"/>
    </xf>
    <xf numFmtId="40" fontId="4" fillId="2" borderId="0" xfId="2" applyNumberFormat="1" applyFont="1" applyFill="1" applyBorder="1" applyAlignment="1">
      <alignment vertical="top"/>
    </xf>
    <xf numFmtId="0" fontId="4" fillId="2" borderId="0" xfId="2" applyFont="1" applyFill="1" applyBorder="1" applyAlignment="1">
      <alignment vertical="top"/>
    </xf>
    <xf numFmtId="0" fontId="9" fillId="2" borderId="0" xfId="2" applyFont="1" applyFill="1" applyBorder="1" applyAlignment="1">
      <alignment horizontal="center"/>
    </xf>
    <xf numFmtId="0" fontId="6" fillId="2" borderId="4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 wrapText="1"/>
    </xf>
    <xf numFmtId="3" fontId="4" fillId="2" borderId="0" xfId="0" applyNumberFormat="1" applyFont="1" applyFill="1" applyBorder="1" applyAlignment="1" applyProtection="1">
      <alignment horizontal="right" vertical="top"/>
    </xf>
    <xf numFmtId="0" fontId="4" fillId="2" borderId="4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/>
    </xf>
    <xf numFmtId="3" fontId="6" fillId="2" borderId="0" xfId="0" applyNumberFormat="1" applyFont="1" applyFill="1" applyBorder="1" applyAlignment="1" applyProtection="1">
      <alignment horizontal="right" vertical="top"/>
    </xf>
    <xf numFmtId="0" fontId="6" fillId="2" borderId="0" xfId="0" applyFont="1" applyFill="1" applyBorder="1" applyAlignment="1">
      <alignment horizontal="left" vertical="top" wrapText="1"/>
    </xf>
    <xf numFmtId="3" fontId="6" fillId="2" borderId="0" xfId="1" applyNumberFormat="1" applyFont="1" applyFill="1" applyBorder="1" applyAlignment="1" applyProtection="1">
      <alignment horizontal="right" vertical="top" wrapText="1"/>
    </xf>
    <xf numFmtId="0" fontId="6" fillId="2" borderId="0" xfId="0" applyFont="1" applyFill="1" applyBorder="1" applyAlignment="1">
      <alignment horizontal="justify" vertical="top" wrapText="1"/>
    </xf>
    <xf numFmtId="3" fontId="10" fillId="2" borderId="0" xfId="0" applyNumberFormat="1" applyFont="1" applyFill="1" applyBorder="1" applyAlignment="1">
      <alignment vertical="top"/>
    </xf>
    <xf numFmtId="0" fontId="11" fillId="2" borderId="0" xfId="0" applyFont="1" applyFill="1" applyBorder="1" applyAlignment="1">
      <alignment horizontal="left" vertical="top" wrapText="1"/>
    </xf>
    <xf numFmtId="3" fontId="2" fillId="2" borderId="0" xfId="0" applyNumberFormat="1" applyFont="1" applyFill="1" applyBorder="1" applyAlignment="1">
      <alignment vertical="top"/>
    </xf>
    <xf numFmtId="0" fontId="9" fillId="2" borderId="0" xfId="2" applyFont="1" applyFill="1" applyBorder="1" applyAlignment="1" applyProtection="1">
      <alignment horizontal="center"/>
    </xf>
    <xf numFmtId="3" fontId="2" fillId="2" borderId="0" xfId="0" applyNumberFormat="1" applyFont="1" applyFill="1"/>
    <xf numFmtId="0" fontId="6" fillId="2" borderId="6" xfId="0" applyFont="1" applyFill="1" applyBorder="1" applyAlignment="1">
      <alignment horizontal="left" vertical="top"/>
    </xf>
    <xf numFmtId="0" fontId="2" fillId="2" borderId="7" xfId="0" applyFont="1" applyFill="1" applyBorder="1"/>
    <xf numFmtId="0" fontId="2" fillId="2" borderId="7" xfId="0" applyFont="1" applyFill="1" applyBorder="1" applyAlignment="1">
      <alignment vertical="top"/>
    </xf>
    <xf numFmtId="0" fontId="6" fillId="2" borderId="7" xfId="0" applyFont="1" applyFill="1" applyBorder="1" applyAlignment="1">
      <alignment horizontal="left" vertical="top" wrapText="1"/>
    </xf>
    <xf numFmtId="3" fontId="6" fillId="2" borderId="7" xfId="1" applyNumberFormat="1" applyFont="1" applyFill="1" applyBorder="1" applyAlignment="1" applyProtection="1">
      <alignment horizontal="right" vertical="top" wrapText="1"/>
    </xf>
    <xf numFmtId="0" fontId="2" fillId="2" borderId="8" xfId="0" applyFont="1" applyFill="1" applyBorder="1"/>
    <xf numFmtId="0" fontId="2" fillId="2" borderId="2" xfId="0" applyFont="1" applyFill="1" applyBorder="1"/>
    <xf numFmtId="0" fontId="6" fillId="2" borderId="7" xfId="0" applyFont="1" applyFill="1" applyBorder="1" applyAlignment="1">
      <alignment vertical="top"/>
    </xf>
    <xf numFmtId="0" fontId="6" fillId="2" borderId="7" xfId="0" applyFont="1" applyFill="1" applyBorder="1"/>
    <xf numFmtId="43" fontId="6" fillId="2" borderId="7" xfId="1" applyFont="1" applyFill="1" applyBorder="1"/>
    <xf numFmtId="0" fontId="6" fillId="2" borderId="7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top"/>
    </xf>
    <xf numFmtId="0" fontId="6" fillId="2" borderId="0" xfId="0" applyFont="1" applyFill="1" applyBorder="1"/>
    <xf numFmtId="43" fontId="6" fillId="2" borderId="0" xfId="1" applyFont="1" applyFill="1" applyBorder="1"/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horizontal="left" vertical="top"/>
    </xf>
    <xf numFmtId="0" fontId="6" fillId="2" borderId="7" xfId="0" applyFont="1" applyFill="1" applyBorder="1" applyProtection="1">
      <protection locked="0"/>
    </xf>
    <xf numFmtId="43" fontId="6" fillId="2" borderId="7" xfId="1" applyFont="1" applyFill="1" applyBorder="1" applyProtection="1">
      <protection locked="0"/>
    </xf>
    <xf numFmtId="0" fontId="6" fillId="2" borderId="7" xfId="0" applyFont="1" applyFill="1" applyBorder="1" applyAlignment="1" applyProtection="1">
      <alignment vertical="center"/>
      <protection locked="0"/>
    </xf>
    <xf numFmtId="0" fontId="6" fillId="2" borderId="7" xfId="0" applyFont="1" applyFill="1" applyBorder="1" applyAlignment="1" applyProtection="1">
      <alignment wrapText="1"/>
      <protection locked="0"/>
    </xf>
    <xf numFmtId="0" fontId="12" fillId="0" borderId="0" xfId="0" applyFont="1" applyBorder="1" applyAlignment="1">
      <alignment horizontal="center"/>
    </xf>
    <xf numFmtId="0" fontId="2" fillId="2" borderId="0" xfId="0" applyFont="1" applyFill="1" applyBorder="1" applyAlignment="1" applyProtection="1"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vertical="top" wrapText="1"/>
      <protection locked="0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0" fontId="12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10" fillId="2" borderId="0" xfId="0" applyFont="1" applyFill="1"/>
    <xf numFmtId="0" fontId="10" fillId="2" borderId="0" xfId="0" applyFont="1" applyFill="1" applyAlignment="1">
      <alignment wrapText="1"/>
    </xf>
    <xf numFmtId="0" fontId="8" fillId="2" borderId="0" xfId="0" applyFont="1" applyFill="1" applyAlignment="1">
      <alignment horizontal="right"/>
    </xf>
    <xf numFmtId="0" fontId="8" fillId="2" borderId="0" xfId="0" applyFont="1" applyFill="1"/>
    <xf numFmtId="0" fontId="13" fillId="2" borderId="0" xfId="0" applyFont="1" applyFill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162844</xdr:colOff>
      <xdr:row>4</xdr:row>
      <xdr:rowOff>109790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0"/>
          <a:ext cx="1810669" cy="7193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EDOS-FINANCIEROS\2021\MARZO%202021\ESTADOS%20FINANCIEROS%20MARZ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EVHP"/>
      <sheetName val="EFE"/>
      <sheetName val="Edo Analitico Activo"/>
      <sheetName val="ESFD"/>
    </sheetNames>
    <sheetDataSet>
      <sheetData sheetId="0"/>
      <sheetData sheetId="1">
        <row r="18">
          <cell r="D18">
            <v>809894065</v>
          </cell>
          <cell r="E18">
            <v>536204053</v>
          </cell>
          <cell r="I18">
            <v>1000497889</v>
          </cell>
          <cell r="J18">
            <v>1276592800</v>
          </cell>
        </row>
        <row r="19">
          <cell r="D19">
            <v>1397406137</v>
          </cell>
          <cell r="E19">
            <v>860412609</v>
          </cell>
          <cell r="I19">
            <v>0</v>
          </cell>
          <cell r="J19">
            <v>0</v>
          </cell>
        </row>
        <row r="20">
          <cell r="D20">
            <v>0</v>
          </cell>
          <cell r="E20">
            <v>0</v>
          </cell>
          <cell r="I20">
            <v>30227713</v>
          </cell>
          <cell r="J20">
            <v>36828160</v>
          </cell>
        </row>
        <row r="21">
          <cell r="D21">
            <v>0</v>
          </cell>
          <cell r="E21">
            <v>0</v>
          </cell>
          <cell r="I21">
            <v>0</v>
          </cell>
          <cell r="J21">
            <v>0</v>
          </cell>
        </row>
        <row r="22">
          <cell r="D22">
            <v>8768933</v>
          </cell>
          <cell r="E22">
            <v>8768932</v>
          </cell>
          <cell r="I22">
            <v>0</v>
          </cell>
          <cell r="J22">
            <v>0</v>
          </cell>
        </row>
        <row r="23">
          <cell r="D23">
            <v>0</v>
          </cell>
          <cell r="E23">
            <v>0</v>
          </cell>
          <cell r="I23">
            <v>0</v>
          </cell>
          <cell r="J23">
            <v>0</v>
          </cell>
        </row>
        <row r="24">
          <cell r="D24">
            <v>0</v>
          </cell>
          <cell r="E24">
            <v>0</v>
          </cell>
          <cell r="I24">
            <v>-41199284</v>
          </cell>
          <cell r="J24">
            <v>0</v>
          </cell>
        </row>
        <row r="25">
          <cell r="I25">
            <v>419044957</v>
          </cell>
          <cell r="J25">
            <v>432061267</v>
          </cell>
        </row>
        <row r="31">
          <cell r="D31">
            <v>46683330</v>
          </cell>
          <cell r="E31">
            <v>38543823</v>
          </cell>
          <cell r="I31">
            <v>0</v>
          </cell>
          <cell r="J31">
            <v>0</v>
          </cell>
        </row>
        <row r="32">
          <cell r="D32">
            <v>10560513</v>
          </cell>
          <cell r="E32">
            <v>10560513</v>
          </cell>
          <cell r="I32">
            <v>0</v>
          </cell>
          <cell r="J32">
            <v>0</v>
          </cell>
        </row>
        <row r="33">
          <cell r="D33">
            <v>33242465637</v>
          </cell>
          <cell r="E33">
            <v>33201757175</v>
          </cell>
          <cell r="I33">
            <v>2560793234</v>
          </cell>
          <cell r="J33">
            <v>2560793234</v>
          </cell>
        </row>
        <row r="34">
          <cell r="D34">
            <v>2098892425</v>
          </cell>
          <cell r="E34">
            <v>2098450171</v>
          </cell>
          <cell r="I34">
            <v>0</v>
          </cell>
          <cell r="J34">
            <v>0</v>
          </cell>
        </row>
        <row r="35">
          <cell r="D35">
            <v>21284522</v>
          </cell>
          <cell r="E35">
            <v>21284523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0</v>
          </cell>
          <cell r="I36">
            <v>2250074</v>
          </cell>
          <cell r="J36">
            <v>2250074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6">
          <cell r="I46">
            <v>37525895</v>
          </cell>
          <cell r="J46">
            <v>37525895</v>
          </cell>
        </row>
        <row r="47">
          <cell r="I47">
            <v>12533488396</v>
          </cell>
          <cell r="J47">
            <v>12533488396</v>
          </cell>
        </row>
        <row r="48">
          <cell r="I48">
            <v>164058753</v>
          </cell>
          <cell r="J48">
            <v>164058753</v>
          </cell>
        </row>
        <row r="52">
          <cell r="I52">
            <v>1204668183</v>
          </cell>
          <cell r="J52">
            <v>716225206</v>
          </cell>
        </row>
        <row r="53">
          <cell r="I53">
            <v>9796685176</v>
          </cell>
          <cell r="J53">
            <v>9080459970</v>
          </cell>
        </row>
        <row r="54">
          <cell r="I54">
            <v>12647566848</v>
          </cell>
          <cell r="J54">
            <v>12647566848</v>
          </cell>
        </row>
        <row r="55">
          <cell r="I55">
            <v>0</v>
          </cell>
          <cell r="J55">
            <v>0</v>
          </cell>
        </row>
        <row r="56">
          <cell r="I56">
            <v>-2719652272</v>
          </cell>
          <cell r="J56">
            <v>-2711868804</v>
          </cell>
        </row>
        <row r="60">
          <cell r="I60">
            <v>0</v>
          </cell>
          <cell r="J60">
            <v>0</v>
          </cell>
        </row>
        <row r="61">
          <cell r="I61">
            <v>0</v>
          </cell>
          <cell r="J61">
            <v>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5"/>
  <sheetViews>
    <sheetView tabSelected="1" workbookViewId="0">
      <selection activeCell="C4" sqref="C4:I4"/>
    </sheetView>
  </sheetViews>
  <sheetFormatPr baseColWidth="10" defaultColWidth="11.42578125" defaultRowHeight="12" x14ac:dyDescent="0.2"/>
  <cols>
    <col min="1" max="1" width="4.5703125" style="6" customWidth="1"/>
    <col min="2" max="2" width="24.7109375" style="6" customWidth="1"/>
    <col min="3" max="3" width="40" style="6" customWidth="1"/>
    <col min="4" max="5" width="18.7109375" style="6" customWidth="1"/>
    <col min="6" max="6" width="10.7109375" style="6" customWidth="1"/>
    <col min="7" max="7" width="24.7109375" style="6" customWidth="1"/>
    <col min="8" max="8" width="29.7109375" style="17" customWidth="1"/>
    <col min="9" max="10" width="18.7109375" style="6" customWidth="1"/>
    <col min="11" max="11" width="4.5703125" style="6" customWidth="1"/>
    <col min="12" max="16384" width="11.42578125" style="6"/>
  </cols>
  <sheetData>
    <row r="1" spans="1:11" x14ac:dyDescent="0.2">
      <c r="A1" s="1"/>
      <c r="B1" s="2"/>
      <c r="C1" s="3"/>
      <c r="D1" s="4"/>
      <c r="E1" s="4"/>
      <c r="F1" s="3"/>
      <c r="G1" s="3"/>
      <c r="H1" s="5"/>
      <c r="I1" s="2"/>
      <c r="J1" s="2"/>
      <c r="K1" s="2"/>
    </row>
    <row r="2" spans="1:11" s="7" customFormat="1" x14ac:dyDescent="0.2">
      <c r="C2" s="8"/>
      <c r="H2" s="9"/>
    </row>
    <row r="3" spans="1:11" x14ac:dyDescent="0.2">
      <c r="A3" s="10"/>
      <c r="C3" s="11"/>
      <c r="D3" s="11"/>
      <c r="E3" s="11"/>
      <c r="F3" s="11"/>
      <c r="G3" s="11"/>
      <c r="H3" s="11"/>
      <c r="I3" s="11"/>
      <c r="J3" s="12"/>
      <c r="K3" s="12"/>
    </row>
    <row r="4" spans="1:11" x14ac:dyDescent="0.2">
      <c r="A4" s="13"/>
      <c r="C4" s="11" t="s">
        <v>0</v>
      </c>
      <c r="D4" s="11"/>
      <c r="E4" s="11"/>
      <c r="F4" s="11"/>
      <c r="G4" s="11"/>
      <c r="H4" s="11"/>
      <c r="I4" s="11"/>
      <c r="J4" s="13"/>
      <c r="K4" s="13"/>
    </row>
    <row r="5" spans="1:11" x14ac:dyDescent="0.2">
      <c r="A5" s="14"/>
      <c r="C5" s="11" t="s">
        <v>1</v>
      </c>
      <c r="D5" s="11"/>
      <c r="E5" s="11"/>
      <c r="F5" s="11"/>
      <c r="G5" s="11"/>
      <c r="H5" s="11"/>
      <c r="I5" s="11"/>
      <c r="J5" s="13"/>
      <c r="K5" s="13"/>
    </row>
    <row r="6" spans="1:11" x14ac:dyDescent="0.2">
      <c r="A6" s="14"/>
      <c r="C6" s="11" t="s">
        <v>2</v>
      </c>
      <c r="D6" s="11"/>
      <c r="E6" s="11"/>
      <c r="F6" s="11"/>
      <c r="G6" s="11"/>
      <c r="H6" s="11"/>
      <c r="I6" s="11"/>
      <c r="J6" s="13"/>
      <c r="K6" s="13"/>
    </row>
    <row r="7" spans="1:11" x14ac:dyDescent="0.2">
      <c r="A7" s="15" t="s">
        <v>3</v>
      </c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1" x14ac:dyDescent="0.2">
      <c r="A8" s="16" t="s">
        <v>4</v>
      </c>
      <c r="B8" s="12"/>
      <c r="C8" s="12"/>
      <c r="D8" s="12"/>
      <c r="E8" s="12"/>
      <c r="F8" s="12"/>
    </row>
    <row r="9" spans="1:11" s="7" customFormat="1" x14ac:dyDescent="0.2">
      <c r="A9" s="14"/>
      <c r="B9" s="18" t="e">
        <f>ROUND(+#REF!,0)</f>
        <v>#REF!</v>
      </c>
      <c r="C9" s="19">
        <f>ROUND(-41520100.31,0)</f>
        <v>-41520100</v>
      </c>
      <c r="D9" s="19"/>
      <c r="E9" s="19"/>
      <c r="F9" s="20"/>
      <c r="H9" s="9"/>
    </row>
    <row r="10" spans="1:11" s="7" customFormat="1" x14ac:dyDescent="0.2">
      <c r="A10" s="21"/>
      <c r="B10" s="22"/>
      <c r="C10" s="21"/>
      <c r="D10" s="23"/>
      <c r="E10" s="23"/>
      <c r="F10" s="24"/>
      <c r="H10" s="9"/>
    </row>
    <row r="11" spans="1:11" s="7" customFormat="1" x14ac:dyDescent="0.2">
      <c r="A11" s="25"/>
      <c r="B11" s="26" t="s">
        <v>5</v>
      </c>
      <c r="C11" s="26"/>
      <c r="D11" s="27" t="s">
        <v>6</v>
      </c>
      <c r="E11" s="27" t="s">
        <v>7</v>
      </c>
      <c r="F11" s="28"/>
      <c r="G11" s="26" t="s">
        <v>5</v>
      </c>
      <c r="H11" s="26"/>
      <c r="I11" s="27" t="s">
        <v>6</v>
      </c>
      <c r="J11" s="27" t="s">
        <v>7</v>
      </c>
      <c r="K11" s="29"/>
    </row>
    <row r="12" spans="1:11" x14ac:dyDescent="0.2">
      <c r="A12" s="30"/>
      <c r="B12" s="31"/>
      <c r="C12" s="32"/>
      <c r="D12" s="33"/>
      <c r="E12" s="33"/>
      <c r="F12" s="10"/>
      <c r="G12" s="7"/>
      <c r="H12" s="9"/>
      <c r="I12" s="7"/>
      <c r="J12" s="7"/>
      <c r="K12" s="34"/>
    </row>
    <row r="13" spans="1:11" s="7" customFormat="1" x14ac:dyDescent="0.2">
      <c r="A13" s="35"/>
      <c r="B13" s="36" t="e">
        <f>ROUND(+#REF!,0)</f>
        <v>#REF!</v>
      </c>
      <c r="C13" s="37">
        <f>+ROUND(11126331,0)</f>
        <v>11126331</v>
      </c>
      <c r="D13" s="38"/>
      <c r="E13" s="38"/>
      <c r="F13" s="8"/>
      <c r="H13" s="9"/>
      <c r="K13" s="34"/>
    </row>
    <row r="14" spans="1:11" x14ac:dyDescent="0.2">
      <c r="A14" s="39"/>
      <c r="B14" s="40" t="s">
        <v>8</v>
      </c>
      <c r="C14" s="40"/>
      <c r="D14" s="41">
        <f>D16+D26</f>
        <v>1</v>
      </c>
      <c r="E14" s="41">
        <f>E16+E26</f>
        <v>859973764</v>
      </c>
      <c r="F14" s="8"/>
      <c r="G14" s="40" t="s">
        <v>9</v>
      </c>
      <c r="H14" s="40"/>
      <c r="I14" s="41">
        <f>I16+I27</f>
        <v>0</v>
      </c>
      <c r="J14" s="41">
        <f>J16+J27</f>
        <v>336910952</v>
      </c>
      <c r="K14" s="34"/>
    </row>
    <row r="15" spans="1:11" x14ac:dyDescent="0.2">
      <c r="A15" s="42"/>
      <c r="B15" s="43"/>
      <c r="C15" s="44"/>
      <c r="D15" s="45"/>
      <c r="E15" s="45"/>
      <c r="F15" s="8"/>
      <c r="G15" s="43"/>
      <c r="H15" s="43"/>
      <c r="I15" s="45"/>
      <c r="J15" s="45"/>
      <c r="K15" s="34"/>
    </row>
    <row r="16" spans="1:11" x14ac:dyDescent="0.2">
      <c r="A16" s="42"/>
      <c r="B16" s="40" t="s">
        <v>10</v>
      </c>
      <c r="C16" s="40"/>
      <c r="D16" s="41">
        <f>SUM(D18:D24)</f>
        <v>0</v>
      </c>
      <c r="E16" s="41">
        <f>SUM(E18:E24)</f>
        <v>810683541</v>
      </c>
      <c r="F16" s="8"/>
      <c r="G16" s="40" t="s">
        <v>11</v>
      </c>
      <c r="H16" s="40"/>
      <c r="I16" s="41">
        <f>SUM(I18:I25)</f>
        <v>0</v>
      </c>
      <c r="J16" s="41">
        <f>SUM(J18:J25)</f>
        <v>336910952</v>
      </c>
      <c r="K16" s="34"/>
    </row>
    <row r="17" spans="1:11" x14ac:dyDescent="0.2">
      <c r="A17" s="42"/>
      <c r="B17" s="43"/>
      <c r="C17" s="44"/>
      <c r="D17" s="45"/>
      <c r="E17" s="45"/>
      <c r="F17" s="8"/>
      <c r="G17" s="43"/>
      <c r="H17" s="43"/>
      <c r="I17" s="45"/>
      <c r="J17" s="45"/>
      <c r="K17" s="34"/>
    </row>
    <row r="18" spans="1:11" x14ac:dyDescent="0.2">
      <c r="A18" s="39"/>
      <c r="B18" s="46" t="s">
        <v>12</v>
      </c>
      <c r="C18" s="46"/>
      <c r="D18" s="47">
        <f>IF([1]ESF!D18&lt;[1]ESF!E18,[1]ESF!E18-[1]ESF!D18,0)</f>
        <v>0</v>
      </c>
      <c r="E18" s="47">
        <f>IF(D18&gt;0,0,[1]ESF!D18-[1]ESF!E18)</f>
        <v>273690012</v>
      </c>
      <c r="F18" s="8"/>
      <c r="G18" s="46" t="s">
        <v>13</v>
      </c>
      <c r="H18" s="46"/>
      <c r="I18" s="47">
        <f>IF([1]ESF!I18&gt;[1]ESF!J18,[1]ESF!I18-[1]ESF!J18,0)</f>
        <v>0</v>
      </c>
      <c r="J18" s="47">
        <f>IF(I18&gt;0,0,[1]ESF!J18-[1]ESF!I18)</f>
        <v>276094911</v>
      </c>
      <c r="K18" s="34"/>
    </row>
    <row r="19" spans="1:11" x14ac:dyDescent="0.2">
      <c r="A19" s="39"/>
      <c r="B19" s="46" t="s">
        <v>14</v>
      </c>
      <c r="C19" s="46"/>
      <c r="D19" s="47">
        <f>IF([1]ESF!D19&lt;[1]ESF!E19,[1]ESF!E19-[1]ESF!D19,0)</f>
        <v>0</v>
      </c>
      <c r="E19" s="47">
        <f>IF(D19&gt;0,0,[1]ESF!D19-[1]ESF!E19)</f>
        <v>536993528</v>
      </c>
      <c r="F19" s="8"/>
      <c r="G19" s="46" t="s">
        <v>15</v>
      </c>
      <c r="H19" s="46"/>
      <c r="I19" s="47">
        <f>IF([1]ESF!I19&gt;[1]ESF!J19,[1]ESF!I19-[1]ESF!J19,0)</f>
        <v>0</v>
      </c>
      <c r="J19" s="47">
        <f>IF(I19&gt;0,0,[1]ESF!J19-[1]ESF!I19)</f>
        <v>0</v>
      </c>
      <c r="K19" s="34"/>
    </row>
    <row r="20" spans="1:11" x14ac:dyDescent="0.2">
      <c r="A20" s="39"/>
      <c r="B20" s="46" t="s">
        <v>16</v>
      </c>
      <c r="C20" s="46"/>
      <c r="D20" s="47">
        <f>IF([1]ESF!D20&lt;[1]ESF!E20,[1]ESF!E20-[1]ESF!D20,0)</f>
        <v>0</v>
      </c>
      <c r="E20" s="47">
        <f>IF(D20&gt;0,0,[1]ESF!D20-[1]ESF!E20)</f>
        <v>0</v>
      </c>
      <c r="F20" s="8"/>
      <c r="G20" s="46" t="s">
        <v>17</v>
      </c>
      <c r="H20" s="46"/>
      <c r="I20" s="47">
        <f>IF([1]ESF!I20&gt;[1]ESF!J20,[1]ESF!I20-[1]ESF!J20,0)</f>
        <v>0</v>
      </c>
      <c r="J20" s="47">
        <f>IF(I20&gt;0,0,[1]ESF!J20-[1]ESF!I20)</f>
        <v>6600447</v>
      </c>
      <c r="K20" s="34"/>
    </row>
    <row r="21" spans="1:11" x14ac:dyDescent="0.2">
      <c r="A21" s="39"/>
      <c r="B21" s="46" t="s">
        <v>18</v>
      </c>
      <c r="C21" s="46"/>
      <c r="D21" s="47">
        <f>IF([1]ESF!D21&lt;[1]ESF!E21,[1]ESF!E21-[1]ESF!D21,0)</f>
        <v>0</v>
      </c>
      <c r="E21" s="47">
        <f>IF(D21&gt;0,0,[1]ESF!D21-[1]ESF!E21)</f>
        <v>0</v>
      </c>
      <c r="F21" s="8"/>
      <c r="G21" s="46" t="s">
        <v>19</v>
      </c>
      <c r="H21" s="46"/>
      <c r="I21" s="47">
        <f>IF([1]ESF!I21&gt;[1]ESF!J21,[1]ESF!I21-[1]ESF!J21,0)</f>
        <v>0</v>
      </c>
      <c r="J21" s="47">
        <f>IF(I21&gt;0,0,[1]ESF!J21-[1]ESF!I21)</f>
        <v>0</v>
      </c>
      <c r="K21" s="34"/>
    </row>
    <row r="22" spans="1:11" x14ac:dyDescent="0.2">
      <c r="A22" s="39"/>
      <c r="B22" s="46" t="s">
        <v>20</v>
      </c>
      <c r="C22" s="46"/>
      <c r="D22" s="47">
        <f>IF([1]ESF!D22&lt;[1]ESF!E22,[1]ESF!E22-[1]ESF!D22,0)</f>
        <v>0</v>
      </c>
      <c r="E22" s="47">
        <f>IF(D22&gt;0,0,[1]ESF!D22-[1]ESF!E22)</f>
        <v>1</v>
      </c>
      <c r="F22" s="8"/>
      <c r="G22" s="46" t="s">
        <v>21</v>
      </c>
      <c r="H22" s="46"/>
      <c r="I22" s="47">
        <f>IF([1]ESF!I22&gt;[1]ESF!J22,[1]ESF!I22-[1]ESF!J22,0)</f>
        <v>0</v>
      </c>
      <c r="J22" s="47">
        <f>IF(I22&gt;0,0,[1]ESF!J22-[1]ESF!I22)</f>
        <v>0</v>
      </c>
      <c r="K22" s="34"/>
    </row>
    <row r="23" spans="1:11" x14ac:dyDescent="0.2">
      <c r="A23" s="39"/>
      <c r="B23" s="46" t="s">
        <v>22</v>
      </c>
      <c r="C23" s="46"/>
      <c r="D23" s="47">
        <f>IF([1]ESF!D23&lt;[1]ESF!E23,[1]ESF!E23-[1]ESF!D23,0)</f>
        <v>0</v>
      </c>
      <c r="E23" s="47">
        <f>IF(D23&gt;0,0,[1]ESF!D23-[1]ESF!E23)</f>
        <v>0</v>
      </c>
      <c r="F23" s="8"/>
      <c r="G23" s="48" t="s">
        <v>23</v>
      </c>
      <c r="H23" s="48"/>
      <c r="I23" s="47">
        <f>IF([1]ESF!I23&gt;[1]ESF!J23,[1]ESF!I23-[1]ESF!J23,0)</f>
        <v>0</v>
      </c>
      <c r="J23" s="47">
        <f>IF(I23&gt;0,0,[1]ESF!J23-[1]ESF!I23)</f>
        <v>0</v>
      </c>
      <c r="K23" s="34"/>
    </row>
    <row r="24" spans="1:11" x14ac:dyDescent="0.2">
      <c r="A24" s="39"/>
      <c r="B24" s="46" t="s">
        <v>24</v>
      </c>
      <c r="C24" s="46"/>
      <c r="D24" s="47">
        <f>IF([1]ESF!D24&lt;[1]ESF!E24,[1]ESF!E24-[1]ESF!D24,0)</f>
        <v>0</v>
      </c>
      <c r="E24" s="47">
        <f>IF(D24&gt;0,0,[1]ESF!D24-[1]ESF!E24)</f>
        <v>0</v>
      </c>
      <c r="F24" s="49">
        <f>E19+E24-D23-D33</f>
        <v>536993528</v>
      </c>
      <c r="G24" s="46" t="s">
        <v>25</v>
      </c>
      <c r="H24" s="46"/>
      <c r="I24" s="47">
        <f>IF([1]ESF!I24&gt;[1]ESF!J24,[1]ESF!I24-[1]ESF!J24,0)</f>
        <v>0</v>
      </c>
      <c r="J24" s="47">
        <f>IF(I24&gt;0,0,[1]ESF!J24-[1]ESF!I24)</f>
        <v>41199284</v>
      </c>
      <c r="K24" s="34"/>
    </row>
    <row r="25" spans="1:11" x14ac:dyDescent="0.2">
      <c r="A25" s="42"/>
      <c r="B25" s="43"/>
      <c r="C25" s="44"/>
      <c r="D25" s="45"/>
      <c r="E25" s="45"/>
      <c r="F25" s="8"/>
      <c r="G25" s="46" t="s">
        <v>26</v>
      </c>
      <c r="H25" s="46"/>
      <c r="I25" s="47">
        <f>IF([1]ESF!I25&gt;[1]ESF!J25,[1]ESF!I25-[1]ESF!J25,0)</f>
        <v>0</v>
      </c>
      <c r="J25" s="47">
        <f>IF(I25&gt;0,0,[1]ESF!J25-[1]ESF!I25)</f>
        <v>13016310</v>
      </c>
      <c r="K25" s="34"/>
    </row>
    <row r="26" spans="1:11" x14ac:dyDescent="0.2">
      <c r="A26" s="42"/>
      <c r="B26" s="40" t="s">
        <v>27</v>
      </c>
      <c r="C26" s="40"/>
      <c r="D26" s="41">
        <f>SUM(D28:D36)</f>
        <v>1</v>
      </c>
      <c r="E26" s="41">
        <f>SUM(E28:E36)</f>
        <v>49290223</v>
      </c>
      <c r="F26" s="8"/>
      <c r="G26" s="43"/>
      <c r="H26" s="43"/>
      <c r="I26" s="45"/>
      <c r="J26" s="45"/>
      <c r="K26" s="34"/>
    </row>
    <row r="27" spans="1:11" x14ac:dyDescent="0.2">
      <c r="A27" s="42"/>
      <c r="B27" s="43"/>
      <c r="C27" s="44"/>
      <c r="D27" s="45"/>
      <c r="E27" s="45"/>
      <c r="F27" s="8"/>
      <c r="G27" s="50" t="s">
        <v>28</v>
      </c>
      <c r="H27" s="50"/>
      <c r="I27" s="41">
        <f>SUM(I29:I34)</f>
        <v>0</v>
      </c>
      <c r="J27" s="41">
        <f>SUM(J29:J34)</f>
        <v>0</v>
      </c>
      <c r="K27" s="34"/>
    </row>
    <row r="28" spans="1:11" x14ac:dyDescent="0.2">
      <c r="A28" s="39"/>
      <c r="B28" s="46" t="s">
        <v>29</v>
      </c>
      <c r="C28" s="46"/>
      <c r="D28" s="47">
        <f>IF([1]ESF!D31&lt;[1]ESF!E31,[1]ESF!E31-[1]ESF!D31,0)</f>
        <v>0</v>
      </c>
      <c r="E28" s="47">
        <f>IF(D28&gt;0,0,[1]ESF!D31-[1]ESF!E31)</f>
        <v>8139507</v>
      </c>
      <c r="F28" s="8"/>
      <c r="G28" s="43"/>
      <c r="H28" s="43"/>
      <c r="I28" s="45"/>
      <c r="J28" s="45"/>
      <c r="K28" s="34"/>
    </row>
    <row r="29" spans="1:11" x14ac:dyDescent="0.2">
      <c r="A29" s="39"/>
      <c r="B29" s="46" t="s">
        <v>30</v>
      </c>
      <c r="C29" s="46"/>
      <c r="D29" s="47">
        <f>IF([1]ESF!D32&lt;[1]ESF!E32,[1]ESF!E32-[1]ESF!D32,0)</f>
        <v>0</v>
      </c>
      <c r="E29" s="47">
        <f>IF(D29&gt;0,0,[1]ESF!D32-[1]ESF!E32)</f>
        <v>0</v>
      </c>
      <c r="F29" s="51"/>
      <c r="G29" s="46" t="s">
        <v>31</v>
      </c>
      <c r="H29" s="46"/>
      <c r="I29" s="47">
        <f>IF([1]ESF!I31&gt;[1]ESF!J31,[1]ESF!I31-[1]ESF!J31,0)</f>
        <v>0</v>
      </c>
      <c r="J29" s="47">
        <f>IF(I29&gt;0,0,[1]ESF!J31-[1]ESF!I31)</f>
        <v>0</v>
      </c>
      <c r="K29" s="34"/>
    </row>
    <row r="30" spans="1:11" x14ac:dyDescent="0.2">
      <c r="A30" s="39"/>
      <c r="B30" s="46" t="s">
        <v>32</v>
      </c>
      <c r="C30" s="46"/>
      <c r="D30" s="47">
        <f>IF([1]ESF!D33&lt;[1]ESF!E33,[1]ESF!E33-[1]ESF!D33,0)</f>
        <v>0</v>
      </c>
      <c r="E30" s="47">
        <f>IF(D30&gt;0,0,[1]ESF!D33-[1]ESF!E33)</f>
        <v>40708462</v>
      </c>
      <c r="F30" s="8"/>
      <c r="G30" s="46" t="s">
        <v>33</v>
      </c>
      <c r="H30" s="46"/>
      <c r="I30" s="47">
        <f>IF([1]ESF!I32&gt;[1]ESF!J32,[1]ESF!I32-[1]ESF!J32,0)</f>
        <v>0</v>
      </c>
      <c r="J30" s="47">
        <f>IF(I30&gt;0,0,[1]ESF!J32-[1]ESF!I32)</f>
        <v>0</v>
      </c>
      <c r="K30" s="34"/>
    </row>
    <row r="31" spans="1:11" x14ac:dyDescent="0.2">
      <c r="A31" s="39"/>
      <c r="B31" s="46" t="s">
        <v>34</v>
      </c>
      <c r="C31" s="46"/>
      <c r="D31" s="47">
        <f>IF([1]ESF!D34&lt;[1]ESF!E34,[1]ESF!E34-[1]ESF!D34,0)</f>
        <v>0</v>
      </c>
      <c r="E31" s="47">
        <f>IF(D31&gt;0,0,[1]ESF!D34-[1]ESF!E34)</f>
        <v>442254</v>
      </c>
      <c r="F31" s="8"/>
      <c r="G31" s="46" t="s">
        <v>35</v>
      </c>
      <c r="H31" s="46"/>
      <c r="I31" s="47">
        <f>IF([1]ESF!I33&gt;[1]ESF!J33,[1]ESF!I33-[1]ESF!J33,0)</f>
        <v>0</v>
      </c>
      <c r="J31" s="47">
        <f>IF(I31&gt;0,0,[1]ESF!J33-[1]ESF!I33)</f>
        <v>0</v>
      </c>
      <c r="K31" s="34"/>
    </row>
    <row r="32" spans="1:11" x14ac:dyDescent="0.2">
      <c r="A32" s="39"/>
      <c r="B32" s="46" t="s">
        <v>36</v>
      </c>
      <c r="C32" s="46"/>
      <c r="D32" s="47">
        <f>IF([1]ESF!D35&lt;[1]ESF!E35,[1]ESF!E35-[1]ESF!D35,0)</f>
        <v>1</v>
      </c>
      <c r="E32" s="47">
        <f>IF(D32&gt;0,0,[1]ESF!D35-[1]ESF!E35)</f>
        <v>0</v>
      </c>
      <c r="F32" s="8"/>
      <c r="G32" s="46" t="s">
        <v>37</v>
      </c>
      <c r="H32" s="46"/>
      <c r="I32" s="47">
        <f>IF([1]ESF!I34&gt;[1]ESF!J34,[1]ESF!I34-[1]ESF!J34,0)</f>
        <v>0</v>
      </c>
      <c r="J32" s="47">
        <f>IF(I32&gt;0,0,[1]ESF!J34-[1]ESF!I34)</f>
        <v>0</v>
      </c>
      <c r="K32" s="34"/>
    </row>
    <row r="33" spans="1:13" ht="26.1" customHeight="1" x14ac:dyDescent="0.2">
      <c r="A33" s="39"/>
      <c r="B33" s="48" t="s">
        <v>38</v>
      </c>
      <c r="C33" s="48"/>
      <c r="D33" s="47">
        <f>IF([1]ESF!D36&lt;[1]ESF!E36,[1]ESF!E36-[1]ESF!D36,0)</f>
        <v>0</v>
      </c>
      <c r="E33" s="47">
        <f>IF(D33&gt;0,0,[1]ESF!D36-[1]ESF!E36)</f>
        <v>0</v>
      </c>
      <c r="F33" s="8"/>
      <c r="G33" s="48" t="s">
        <v>39</v>
      </c>
      <c r="H33" s="48"/>
      <c r="I33" s="47">
        <f>IF([1]ESF!I35&gt;[1]ESF!J35,[1]ESF!I35-[1]ESF!J35,0)</f>
        <v>0</v>
      </c>
      <c r="J33" s="47">
        <f>IF(I33&gt;0,0,[1]ESF!J35-[1]ESF!I35)</f>
        <v>0</v>
      </c>
      <c r="K33" s="34"/>
    </row>
    <row r="34" spans="1:13" x14ac:dyDescent="0.2">
      <c r="A34" s="39"/>
      <c r="B34" s="46" t="s">
        <v>40</v>
      </c>
      <c r="C34" s="46"/>
      <c r="D34" s="47">
        <f>IF([1]ESF!D37&lt;[1]ESF!E37,[1]ESF!E37-[1]ESF!D37,0)</f>
        <v>0</v>
      </c>
      <c r="E34" s="47">
        <f>IF(D34&gt;0,0,[1]ESF!D37-[1]ESF!E37)</f>
        <v>0</v>
      </c>
      <c r="F34" s="8"/>
      <c r="G34" s="46" t="s">
        <v>41</v>
      </c>
      <c r="H34" s="46"/>
      <c r="I34" s="47">
        <f>IF([1]ESF!I36&gt;[1]ESF!J36,[1]ESF!I36-[1]ESF!J36,0)</f>
        <v>0</v>
      </c>
      <c r="J34" s="47">
        <f>IF(I34&gt;0,0,[1]ESF!J36-[1]ESF!I36)</f>
        <v>0</v>
      </c>
      <c r="K34" s="34"/>
    </row>
    <row r="35" spans="1:13" ht="25.5" customHeight="1" x14ac:dyDescent="0.2">
      <c r="A35" s="39"/>
      <c r="B35" s="48" t="s">
        <v>42</v>
      </c>
      <c r="C35" s="48"/>
      <c r="D35" s="47">
        <f>IF([1]ESF!D38&lt;[1]ESF!E38,[1]ESF!E38-[1]ESF!D38,0)</f>
        <v>0</v>
      </c>
      <c r="E35" s="47">
        <f>IF(D35&gt;0,0,[1]ESF!D38-[1]ESF!E38)</f>
        <v>0</v>
      </c>
      <c r="F35" s="8"/>
      <c r="G35" s="43"/>
      <c r="H35" s="43"/>
      <c r="I35" s="52"/>
      <c r="J35" s="52"/>
      <c r="K35" s="34"/>
    </row>
    <row r="36" spans="1:13" x14ac:dyDescent="0.2">
      <c r="A36" s="39"/>
      <c r="B36" s="46" t="s">
        <v>43</v>
      </c>
      <c r="C36" s="46"/>
      <c r="D36" s="47">
        <f>IF([1]ESF!D39&lt;[1]ESF!E39,[1]ESF!E39-[1]ESF!D39,0)</f>
        <v>0</v>
      </c>
      <c r="E36" s="47">
        <f>IF(D36&gt;0,0,[1]ESF!D39-[1]ESF!E39)</f>
        <v>0</v>
      </c>
      <c r="F36" s="8"/>
      <c r="G36" s="40" t="s">
        <v>44</v>
      </c>
      <c r="H36" s="40"/>
      <c r="I36" s="41">
        <f>I38+I44+I52</f>
        <v>1204668183</v>
      </c>
      <c r="J36" s="41">
        <f>J38+J44+J52</f>
        <v>7783468</v>
      </c>
      <c r="K36" s="34"/>
      <c r="L36" s="53"/>
      <c r="M36" s="53"/>
    </row>
    <row r="37" spans="1:13" x14ac:dyDescent="0.2">
      <c r="A37" s="42"/>
      <c r="B37" s="43"/>
      <c r="C37" s="44"/>
      <c r="D37" s="52"/>
      <c r="E37" s="52"/>
      <c r="F37" s="8"/>
      <c r="G37" s="43"/>
      <c r="H37" s="43"/>
      <c r="I37" s="45"/>
      <c r="J37" s="45"/>
      <c r="K37" s="34"/>
    </row>
    <row r="38" spans="1:13" x14ac:dyDescent="0.2">
      <c r="A38" s="39"/>
      <c r="B38" s="7"/>
      <c r="C38" s="7"/>
      <c r="D38" s="7"/>
      <c r="E38" s="7"/>
      <c r="F38" s="8"/>
      <c r="G38" s="40" t="s">
        <v>45</v>
      </c>
      <c r="H38" s="40"/>
      <c r="I38" s="41">
        <f>SUM(I40:I42)</f>
        <v>0</v>
      </c>
      <c r="J38" s="41">
        <f>SUM(J40:J42)</f>
        <v>0</v>
      </c>
      <c r="K38" s="34"/>
    </row>
    <row r="39" spans="1:13" x14ac:dyDescent="0.2">
      <c r="A39" s="42"/>
      <c r="B39" s="7"/>
      <c r="C39" s="7"/>
      <c r="D39" s="7"/>
      <c r="E39" s="7"/>
      <c r="F39" s="8"/>
      <c r="G39" s="43"/>
      <c r="H39" s="43"/>
      <c r="I39" s="45"/>
      <c r="J39" s="45"/>
      <c r="K39" s="34"/>
    </row>
    <row r="40" spans="1:13" x14ac:dyDescent="0.2">
      <c r="A40" s="39"/>
      <c r="B40" s="7"/>
      <c r="C40" s="7"/>
      <c r="D40" s="7"/>
      <c r="E40" s="7"/>
      <c r="F40" s="8"/>
      <c r="G40" s="46" t="s">
        <v>46</v>
      </c>
      <c r="H40" s="46"/>
      <c r="I40" s="47">
        <f>IF([1]ESF!I46&gt;[1]ESF!J46,[1]ESF!I46-[1]ESF!J46,0)</f>
        <v>0</v>
      </c>
      <c r="J40" s="47">
        <f>IF(I40&gt;0,0,[1]ESF!J46-[1]ESF!I46)</f>
        <v>0</v>
      </c>
      <c r="K40" s="34"/>
    </row>
    <row r="41" spans="1:13" x14ac:dyDescent="0.2">
      <c r="A41" s="42"/>
      <c r="B41" s="7"/>
      <c r="C41" s="7"/>
      <c r="D41" s="7"/>
      <c r="E41" s="7"/>
      <c r="F41" s="8"/>
      <c r="G41" s="46" t="s">
        <v>47</v>
      </c>
      <c r="H41" s="46"/>
      <c r="I41" s="47">
        <f>IF([1]ESF!I47&gt;[1]ESF!J47,[1]ESF!I47-[1]ESF!J47,0)</f>
        <v>0</v>
      </c>
      <c r="J41" s="47">
        <f>IF(I41&gt;0,0,[1]ESF!J47-[1]ESF!I47)</f>
        <v>0</v>
      </c>
      <c r="K41" s="34"/>
    </row>
    <row r="42" spans="1:13" x14ac:dyDescent="0.2">
      <c r="A42" s="39"/>
      <c r="B42" s="7"/>
      <c r="C42" s="7"/>
      <c r="D42" s="7"/>
      <c r="E42" s="7"/>
      <c r="F42" s="8"/>
      <c r="G42" s="46" t="s">
        <v>48</v>
      </c>
      <c r="H42" s="46"/>
      <c r="I42" s="47">
        <f>IF([1]ESF!I48&gt;[1]ESF!J48,[1]ESF!I48-[1]ESF!J48,0)</f>
        <v>0</v>
      </c>
      <c r="J42" s="47">
        <f>IF(I42&gt;0,0,[1]ESF!J48-[1]ESF!I48)</f>
        <v>0</v>
      </c>
      <c r="K42" s="34"/>
    </row>
    <row r="43" spans="1:13" x14ac:dyDescent="0.2">
      <c r="A43" s="39"/>
      <c r="B43" s="7"/>
      <c r="C43" s="7"/>
      <c r="D43" s="7"/>
      <c r="E43" s="7"/>
      <c r="F43" s="8"/>
      <c r="G43" s="43"/>
      <c r="H43" s="43"/>
      <c r="I43" s="45"/>
      <c r="J43" s="45"/>
      <c r="K43" s="34"/>
    </row>
    <row r="44" spans="1:13" x14ac:dyDescent="0.2">
      <c r="A44" s="39"/>
      <c r="B44" s="7"/>
      <c r="C44" s="7"/>
      <c r="D44" s="7"/>
      <c r="E44" s="7"/>
      <c r="F44" s="8"/>
      <c r="G44" s="40" t="s">
        <v>49</v>
      </c>
      <c r="H44" s="40"/>
      <c r="I44" s="41">
        <f>SUM(I46:I50)</f>
        <v>1204668183</v>
      </c>
      <c r="J44" s="41">
        <f>SUM(J46:J50)</f>
        <v>7783468</v>
      </c>
      <c r="K44" s="34"/>
    </row>
    <row r="45" spans="1:13" x14ac:dyDescent="0.2">
      <c r="A45" s="39"/>
      <c r="B45" s="7"/>
      <c r="C45" s="7"/>
      <c r="D45" s="7"/>
      <c r="E45" s="7"/>
      <c r="F45" s="8"/>
      <c r="G45" s="43"/>
      <c r="H45" s="43"/>
      <c r="I45" s="45"/>
      <c r="J45" s="45"/>
      <c r="K45" s="34"/>
    </row>
    <row r="46" spans="1:13" x14ac:dyDescent="0.2">
      <c r="A46" s="39"/>
      <c r="B46" s="7"/>
      <c r="C46" s="7"/>
      <c r="D46" s="7"/>
      <c r="E46" s="7"/>
      <c r="F46" s="8"/>
      <c r="G46" s="46" t="s">
        <v>50</v>
      </c>
      <c r="H46" s="46"/>
      <c r="I46" s="47">
        <f>IF([1]ESF!I52&gt;[1]ESF!J52,[1]ESF!I52-[1]ESF!J52,0)</f>
        <v>488442977</v>
      </c>
      <c r="J46" s="47">
        <f>IF(I46&gt;0,0,[1]ESF!J52-[1]ESF!I52)</f>
        <v>0</v>
      </c>
      <c r="K46" s="34"/>
    </row>
    <row r="47" spans="1:13" x14ac:dyDescent="0.2">
      <c r="A47" s="39"/>
      <c r="B47" s="7"/>
      <c r="C47" s="7"/>
      <c r="D47" s="7"/>
      <c r="E47" s="7"/>
      <c r="F47" s="8"/>
      <c r="G47" s="46" t="s">
        <v>51</v>
      </c>
      <c r="H47" s="46"/>
      <c r="I47" s="47">
        <f>IF([1]ESF!I53&gt;[1]ESF!J53,[1]ESF!I53-[1]ESF!J53,0)</f>
        <v>716225206</v>
      </c>
      <c r="J47" s="47">
        <f>IF(I47&gt;0,0,[1]ESF!J53-[1]ESF!I53)</f>
        <v>0</v>
      </c>
      <c r="K47" s="34"/>
    </row>
    <row r="48" spans="1:13" x14ac:dyDescent="0.2">
      <c r="A48" s="39"/>
      <c r="B48" s="7"/>
      <c r="C48" s="7"/>
      <c r="D48" s="7"/>
      <c r="E48" s="7"/>
      <c r="F48" s="8"/>
      <c r="G48" s="46" t="s">
        <v>52</v>
      </c>
      <c r="H48" s="46"/>
      <c r="I48" s="47">
        <f>IF([1]ESF!I54&gt;[1]ESF!J54,[1]ESF!I54-[1]ESF!J54,0)</f>
        <v>0</v>
      </c>
      <c r="J48" s="47">
        <f>IF(I48&gt;0,0,[1]ESF!J54-[1]ESF!I54)</f>
        <v>0</v>
      </c>
      <c r="K48" s="34"/>
    </row>
    <row r="49" spans="1:11" x14ac:dyDescent="0.2">
      <c r="A49" s="39"/>
      <c r="B49" s="7"/>
      <c r="C49" s="7"/>
      <c r="D49" s="7"/>
      <c r="E49" s="7"/>
      <c r="F49" s="8"/>
      <c r="G49" s="46" t="s">
        <v>53</v>
      </c>
      <c r="H49" s="46"/>
      <c r="I49" s="47">
        <f>IF([1]ESF!I55&gt;[1]ESF!J55,[1]ESF!I55-[1]ESF!J55,0)</f>
        <v>0</v>
      </c>
      <c r="J49" s="47">
        <f>IF(I49&gt;0,0,[1]ESF!J55-[1]ESF!I55)</f>
        <v>0</v>
      </c>
      <c r="K49" s="34"/>
    </row>
    <row r="50" spans="1:11" x14ac:dyDescent="0.2">
      <c r="A50" s="42"/>
      <c r="B50" s="7"/>
      <c r="C50" s="7"/>
      <c r="D50" s="7"/>
      <c r="E50" s="7"/>
      <c r="F50" s="8"/>
      <c r="G50" s="46" t="s">
        <v>54</v>
      </c>
      <c r="H50" s="46"/>
      <c r="I50" s="47">
        <f>IF([1]ESF!I56&gt;[1]ESF!J56,[1]ESF!I56-[1]ESF!J56,0)</f>
        <v>0</v>
      </c>
      <c r="J50" s="47">
        <f>IF(I50&gt;0,0,[1]ESF!J56-[1]ESF!I56)</f>
        <v>7783468</v>
      </c>
      <c r="K50" s="34"/>
    </row>
    <row r="51" spans="1:11" x14ac:dyDescent="0.2">
      <c r="A51" s="39"/>
      <c r="B51" s="7"/>
      <c r="C51" s="7"/>
      <c r="D51" s="7"/>
      <c r="E51" s="7"/>
      <c r="F51" s="8"/>
      <c r="G51" s="43"/>
      <c r="H51" s="43"/>
      <c r="I51" s="45"/>
      <c r="J51" s="45"/>
      <c r="K51" s="34"/>
    </row>
    <row r="52" spans="1:11" x14ac:dyDescent="0.2">
      <c r="A52" s="42"/>
      <c r="B52" s="7"/>
      <c r="C52" s="7"/>
      <c r="D52" s="7"/>
      <c r="E52" s="7"/>
      <c r="F52" s="8"/>
      <c r="G52" s="40" t="s">
        <v>55</v>
      </c>
      <c r="H52" s="40"/>
      <c r="I52" s="41">
        <f>SUM(I54:I55)</f>
        <v>0</v>
      </c>
      <c r="J52" s="41">
        <f>SUM(J54:J55)</f>
        <v>0</v>
      </c>
      <c r="K52" s="34"/>
    </row>
    <row r="53" spans="1:11" x14ac:dyDescent="0.2">
      <c r="A53" s="39"/>
      <c r="B53" s="7"/>
      <c r="C53" s="7"/>
      <c r="D53" s="7"/>
      <c r="E53" s="7"/>
      <c r="F53" s="8"/>
      <c r="G53" s="43"/>
      <c r="H53" s="43"/>
      <c r="I53" s="45"/>
      <c r="J53" s="45"/>
      <c r="K53" s="34"/>
    </row>
    <row r="54" spans="1:11" x14ac:dyDescent="0.2">
      <c r="A54" s="39"/>
      <c r="B54" s="7"/>
      <c r="C54" s="7"/>
      <c r="D54" s="7"/>
      <c r="E54" s="7"/>
      <c r="F54" s="8"/>
      <c r="G54" s="46" t="s">
        <v>56</v>
      </c>
      <c r="H54" s="46"/>
      <c r="I54" s="47">
        <f>IF([1]ESF!I60&gt;[1]ESF!J60,[1]ESF!I60-[1]ESF!J60,0)</f>
        <v>0</v>
      </c>
      <c r="J54" s="47">
        <f>IF(I54&gt;0,0,[1]ESF!J60-[1]ESF!I60)</f>
        <v>0</v>
      </c>
      <c r="K54" s="34"/>
    </row>
    <row r="55" spans="1:11" x14ac:dyDescent="0.2">
      <c r="A55" s="54"/>
      <c r="B55" s="55"/>
      <c r="C55" s="55"/>
      <c r="D55" s="55"/>
      <c r="E55" s="55"/>
      <c r="F55" s="56"/>
      <c r="G55" s="57" t="s">
        <v>57</v>
      </c>
      <c r="H55" s="57"/>
      <c r="I55" s="58">
        <f>IF([1]ESF!I61&gt;[1]ESF!J61,[1]ESF!I61-[1]ESF!J61,0)</f>
        <v>0</v>
      </c>
      <c r="J55" s="58">
        <f>IF(I55&gt;0,0,[1]ESF!J61-[1]ESF!I61)</f>
        <v>0</v>
      </c>
      <c r="K55" s="59"/>
    </row>
    <row r="56" spans="1:11" x14ac:dyDescent="0.2">
      <c r="A56" s="60"/>
      <c r="B56" s="55"/>
      <c r="C56" s="61"/>
      <c r="D56" s="62"/>
      <c r="E56" s="63"/>
      <c r="F56" s="63"/>
      <c r="G56" s="55"/>
      <c r="H56" s="64"/>
      <c r="I56" s="62"/>
      <c r="J56" s="63"/>
      <c r="K56" s="63"/>
    </row>
    <row r="57" spans="1:11" x14ac:dyDescent="0.2">
      <c r="A57" s="7"/>
      <c r="C57" s="65"/>
      <c r="D57" s="66"/>
      <c r="E57" s="67"/>
      <c r="F57" s="67"/>
      <c r="H57" s="68"/>
      <c r="I57" s="66"/>
      <c r="J57" s="67"/>
      <c r="K57" s="67"/>
    </row>
    <row r="58" spans="1:11" x14ac:dyDescent="0.2">
      <c r="B58" s="65"/>
      <c r="C58" s="66"/>
      <c r="D58" s="67"/>
      <c r="E58" s="67"/>
      <c r="G58" s="69"/>
      <c r="H58" s="70"/>
      <c r="I58" s="67"/>
      <c r="J58" s="67"/>
    </row>
    <row r="59" spans="1:11" x14ac:dyDescent="0.2">
      <c r="B59" s="71" t="s">
        <v>58</v>
      </c>
      <c r="C59" s="71"/>
      <c r="D59" s="71"/>
      <c r="E59" s="71"/>
      <c r="F59" s="71"/>
      <c r="G59" s="71"/>
      <c r="H59" s="71"/>
      <c r="I59" s="71"/>
      <c r="J59" s="71"/>
    </row>
    <row r="60" spans="1:11" x14ac:dyDescent="0.2">
      <c r="B60" s="65"/>
      <c r="C60" s="66"/>
      <c r="D60" s="67"/>
      <c r="E60" s="67"/>
      <c r="G60" s="69"/>
      <c r="H60" s="70"/>
      <c r="I60" s="67"/>
      <c r="J60" s="67"/>
    </row>
    <row r="61" spans="1:11" s="7" customFormat="1" x14ac:dyDescent="0.2">
      <c r="B61" s="61"/>
      <c r="C61" s="72"/>
      <c r="D61" s="73"/>
      <c r="E61" s="67"/>
      <c r="G61" s="74"/>
      <c r="H61" s="75"/>
      <c r="I61" s="63"/>
      <c r="J61" s="67" t="s">
        <v>59</v>
      </c>
    </row>
    <row r="62" spans="1:11" x14ac:dyDescent="0.2">
      <c r="A62" s="76" t="s">
        <v>60</v>
      </c>
      <c r="B62" s="76"/>
      <c r="C62" s="76"/>
      <c r="D62" s="76"/>
      <c r="E62" s="77"/>
      <c r="F62" s="77"/>
      <c r="G62" s="78" t="s">
        <v>61</v>
      </c>
      <c r="H62" s="78"/>
      <c r="I62" s="78"/>
      <c r="J62" s="77"/>
      <c r="K62" s="77"/>
    </row>
    <row r="63" spans="1:11" x14ac:dyDescent="0.2">
      <c r="A63" s="76" t="s">
        <v>62</v>
      </c>
      <c r="B63" s="76"/>
      <c r="C63" s="76"/>
      <c r="D63" s="76"/>
      <c r="E63" s="79"/>
      <c r="F63" s="79"/>
      <c r="G63" s="80" t="s">
        <v>63</v>
      </c>
      <c r="H63" s="80"/>
      <c r="I63" s="80"/>
      <c r="J63" s="79"/>
      <c r="K63" s="79"/>
    </row>
    <row r="64" spans="1:11" x14ac:dyDescent="0.2">
      <c r="A64" s="81" t="s">
        <v>64</v>
      </c>
      <c r="B64" s="81"/>
      <c r="C64" s="81"/>
      <c r="D64" s="81"/>
      <c r="F64" s="8"/>
    </row>
    <row r="65" spans="1:8" x14ac:dyDescent="0.2">
      <c r="A65" s="81" t="s">
        <v>65</v>
      </c>
      <c r="B65" s="81"/>
      <c r="C65" s="81"/>
      <c r="D65" s="81"/>
    </row>
    <row r="66" spans="1:8" x14ac:dyDescent="0.2">
      <c r="A66" s="81" t="s">
        <v>66</v>
      </c>
      <c r="B66" s="81"/>
      <c r="C66" s="81"/>
      <c r="D66" s="81"/>
    </row>
    <row r="67" spans="1:8" x14ac:dyDescent="0.2">
      <c r="A67" s="81" t="s">
        <v>67</v>
      </c>
      <c r="B67" s="81"/>
      <c r="C67" s="81"/>
      <c r="D67" s="81"/>
    </row>
    <row r="68" spans="1:8" x14ac:dyDescent="0.2">
      <c r="A68" s="81" t="s">
        <v>68</v>
      </c>
      <c r="B68" s="81"/>
      <c r="C68" s="81"/>
      <c r="D68" s="81"/>
    </row>
    <row r="69" spans="1:8" x14ac:dyDescent="0.2">
      <c r="A69" s="81" t="s">
        <v>69</v>
      </c>
      <c r="B69" s="81"/>
      <c r="C69" s="81"/>
      <c r="D69" s="81"/>
    </row>
    <row r="70" spans="1:8" x14ac:dyDescent="0.2">
      <c r="A70" s="81" t="s">
        <v>70</v>
      </c>
      <c r="B70" s="81"/>
      <c r="C70" s="81"/>
      <c r="D70" s="81"/>
    </row>
    <row r="71" spans="1:8" s="83" customFormat="1" x14ac:dyDescent="0.2">
      <c r="A71" s="81" t="s">
        <v>71</v>
      </c>
      <c r="B71" s="81"/>
      <c r="C71" s="81"/>
      <c r="D71" s="81"/>
      <c r="E71" s="82" t="s">
        <v>6</v>
      </c>
      <c r="F71" s="82" t="s">
        <v>7</v>
      </c>
      <c r="H71" s="84"/>
    </row>
    <row r="72" spans="1:8" s="83" customFormat="1" x14ac:dyDescent="0.2">
      <c r="C72" s="85" t="s">
        <v>72</v>
      </c>
      <c r="D72" s="86"/>
      <c r="E72" s="86"/>
      <c r="F72" s="86"/>
      <c r="H72" s="84"/>
    </row>
    <row r="73" spans="1:8" s="83" customFormat="1" ht="15.75" x14ac:dyDescent="0.25">
      <c r="C73" s="86"/>
      <c r="D73" s="85" t="s">
        <v>73</v>
      </c>
      <c r="E73" s="87" t="s">
        <v>74</v>
      </c>
      <c r="F73" s="87" t="s">
        <v>75</v>
      </c>
      <c r="H73" s="84"/>
    </row>
    <row r="74" spans="1:8" s="83" customFormat="1" ht="15.75" x14ac:dyDescent="0.25">
      <c r="C74" s="85" t="s">
        <v>76</v>
      </c>
      <c r="D74" s="85" t="s">
        <v>77</v>
      </c>
      <c r="E74" s="87" t="s">
        <v>75</v>
      </c>
      <c r="F74" s="87" t="s">
        <v>74</v>
      </c>
      <c r="H74" s="84"/>
    </row>
    <row r="75" spans="1:8" s="83" customFormat="1" ht="15.75" x14ac:dyDescent="0.25">
      <c r="C75" s="86"/>
      <c r="D75" s="85" t="s">
        <v>78</v>
      </c>
      <c r="E75" s="87" t="s">
        <v>75</v>
      </c>
      <c r="F75" s="87" t="s">
        <v>74</v>
      </c>
      <c r="H75" s="84"/>
    </row>
    <row r="76" spans="1:8" s="83" customFormat="1" x14ac:dyDescent="0.2">
      <c r="H76" s="84"/>
    </row>
    <row r="77" spans="1:8" s="83" customFormat="1" x14ac:dyDescent="0.2">
      <c r="H77" s="84"/>
    </row>
    <row r="78" spans="1:8" s="83" customFormat="1" x14ac:dyDescent="0.2">
      <c r="H78" s="84"/>
    </row>
    <row r="79" spans="1:8" s="83" customFormat="1" x14ac:dyDescent="0.2">
      <c r="H79" s="84"/>
    </row>
    <row r="80" spans="1:8" s="83" customFormat="1" x14ac:dyDescent="0.2">
      <c r="H80" s="84"/>
    </row>
    <row r="81" spans="8:8" s="83" customFormat="1" x14ac:dyDescent="0.2">
      <c r="H81" s="84"/>
    </row>
    <row r="82" spans="8:8" s="83" customFormat="1" x14ac:dyDescent="0.2">
      <c r="H82" s="84"/>
    </row>
    <row r="83" spans="8:8" s="83" customFormat="1" x14ac:dyDescent="0.2">
      <c r="H83" s="84"/>
    </row>
    <row r="84" spans="8:8" s="83" customFormat="1" x14ac:dyDescent="0.2">
      <c r="H84" s="84"/>
    </row>
    <row r="85" spans="8:8" s="83" customFormat="1" x14ac:dyDescent="0.2">
      <c r="H85" s="84"/>
    </row>
    <row r="86" spans="8:8" s="83" customFormat="1" x14ac:dyDescent="0.2">
      <c r="H86" s="84"/>
    </row>
    <row r="87" spans="8:8" s="83" customFormat="1" x14ac:dyDescent="0.2">
      <c r="H87" s="84"/>
    </row>
    <row r="88" spans="8:8" s="83" customFormat="1" x14ac:dyDescent="0.2">
      <c r="H88" s="84"/>
    </row>
    <row r="89" spans="8:8" s="83" customFormat="1" x14ac:dyDescent="0.2">
      <c r="H89" s="84"/>
    </row>
    <row r="90" spans="8:8" s="83" customFormat="1" x14ac:dyDescent="0.2">
      <c r="H90" s="84"/>
    </row>
    <row r="91" spans="8:8" s="83" customFormat="1" x14ac:dyDescent="0.2">
      <c r="H91" s="84"/>
    </row>
    <row r="92" spans="8:8" s="83" customFormat="1" x14ac:dyDescent="0.2">
      <c r="H92" s="84"/>
    </row>
    <row r="93" spans="8:8" s="83" customFormat="1" x14ac:dyDescent="0.2">
      <c r="H93" s="84"/>
    </row>
    <row r="94" spans="8:8" s="83" customFormat="1" x14ac:dyDescent="0.2">
      <c r="H94" s="84"/>
    </row>
    <row r="95" spans="8:8" s="83" customFormat="1" x14ac:dyDescent="0.2">
      <c r="H95" s="84"/>
    </row>
    <row r="96" spans="8:8" s="83" customFormat="1" x14ac:dyDescent="0.2">
      <c r="H96" s="84"/>
    </row>
    <row r="97" spans="8:8" s="83" customFormat="1" x14ac:dyDescent="0.2">
      <c r="H97" s="84"/>
    </row>
    <row r="98" spans="8:8" s="83" customFormat="1" x14ac:dyDescent="0.2">
      <c r="H98" s="84"/>
    </row>
    <row r="99" spans="8:8" s="83" customFormat="1" x14ac:dyDescent="0.2">
      <c r="H99" s="84"/>
    </row>
    <row r="100" spans="8:8" s="83" customFormat="1" x14ac:dyDescent="0.2">
      <c r="H100" s="84"/>
    </row>
    <row r="101" spans="8:8" s="83" customFormat="1" x14ac:dyDescent="0.2">
      <c r="H101" s="84"/>
    </row>
    <row r="102" spans="8:8" s="83" customFormat="1" x14ac:dyDescent="0.2">
      <c r="H102" s="84"/>
    </row>
    <row r="103" spans="8:8" s="83" customFormat="1" x14ac:dyDescent="0.2">
      <c r="H103" s="84"/>
    </row>
    <row r="104" spans="8:8" s="83" customFormat="1" x14ac:dyDescent="0.2">
      <c r="H104" s="84"/>
    </row>
    <row r="105" spans="8:8" s="83" customFormat="1" x14ac:dyDescent="0.2">
      <c r="H105" s="84"/>
    </row>
    <row r="106" spans="8:8" s="83" customFormat="1" x14ac:dyDescent="0.2">
      <c r="H106" s="84"/>
    </row>
    <row r="107" spans="8:8" s="83" customFormat="1" x14ac:dyDescent="0.2">
      <c r="H107" s="84"/>
    </row>
    <row r="108" spans="8:8" s="83" customFormat="1" x14ac:dyDescent="0.2">
      <c r="H108" s="84"/>
    </row>
    <row r="109" spans="8:8" s="83" customFormat="1" x14ac:dyDescent="0.2">
      <c r="H109" s="84"/>
    </row>
    <row r="110" spans="8:8" s="83" customFormat="1" x14ac:dyDescent="0.2">
      <c r="H110" s="84"/>
    </row>
    <row r="111" spans="8:8" s="83" customFormat="1" x14ac:dyDescent="0.2">
      <c r="H111" s="84"/>
    </row>
    <row r="112" spans="8:8" s="83" customFormat="1" x14ac:dyDescent="0.2">
      <c r="H112" s="84"/>
    </row>
    <row r="113" spans="8:8" s="83" customFormat="1" x14ac:dyDescent="0.2">
      <c r="H113" s="84"/>
    </row>
    <row r="114" spans="8:8" s="83" customFormat="1" x14ac:dyDescent="0.2">
      <c r="H114" s="84"/>
    </row>
    <row r="115" spans="8:8" s="83" customFormat="1" x14ac:dyDescent="0.2">
      <c r="H115" s="84"/>
    </row>
    <row r="116" spans="8:8" s="83" customFormat="1" x14ac:dyDescent="0.2">
      <c r="H116" s="84"/>
    </row>
    <row r="117" spans="8:8" s="83" customFormat="1" x14ac:dyDescent="0.2">
      <c r="H117" s="84"/>
    </row>
    <row r="118" spans="8:8" s="83" customFormat="1" x14ac:dyDescent="0.2">
      <c r="H118" s="84"/>
    </row>
    <row r="119" spans="8:8" s="83" customFormat="1" x14ac:dyDescent="0.2">
      <c r="H119" s="84"/>
    </row>
    <row r="120" spans="8:8" s="83" customFormat="1" x14ac:dyDescent="0.2">
      <c r="H120" s="84"/>
    </row>
    <row r="121" spans="8:8" s="83" customFormat="1" x14ac:dyDescent="0.2">
      <c r="H121" s="84"/>
    </row>
    <row r="122" spans="8:8" s="83" customFormat="1" x14ac:dyDescent="0.2">
      <c r="H122" s="84"/>
    </row>
    <row r="123" spans="8:8" s="83" customFormat="1" x14ac:dyDescent="0.2">
      <c r="H123" s="84"/>
    </row>
    <row r="124" spans="8:8" s="83" customFormat="1" x14ac:dyDescent="0.2">
      <c r="H124" s="84"/>
    </row>
    <row r="125" spans="8:8" s="83" customFormat="1" x14ac:dyDescent="0.2">
      <c r="H125" s="84"/>
    </row>
    <row r="126" spans="8:8" s="83" customFormat="1" x14ac:dyDescent="0.2">
      <c r="H126" s="84"/>
    </row>
    <row r="127" spans="8:8" s="83" customFormat="1" x14ac:dyDescent="0.2">
      <c r="H127" s="84"/>
    </row>
    <row r="128" spans="8:8" s="83" customFormat="1" x14ac:dyDescent="0.2">
      <c r="H128" s="84"/>
    </row>
    <row r="129" spans="8:8" s="83" customFormat="1" x14ac:dyDescent="0.2">
      <c r="H129" s="84"/>
    </row>
    <row r="130" spans="8:8" s="83" customFormat="1" x14ac:dyDescent="0.2">
      <c r="H130" s="84"/>
    </row>
    <row r="131" spans="8:8" s="83" customFormat="1" x14ac:dyDescent="0.2">
      <c r="H131" s="84"/>
    </row>
    <row r="132" spans="8:8" s="83" customFormat="1" x14ac:dyDescent="0.2">
      <c r="H132" s="84"/>
    </row>
    <row r="133" spans="8:8" s="83" customFormat="1" x14ac:dyDescent="0.2">
      <c r="H133" s="84"/>
    </row>
    <row r="134" spans="8:8" s="83" customFormat="1" x14ac:dyDescent="0.2">
      <c r="H134" s="84"/>
    </row>
    <row r="135" spans="8:8" s="83" customFormat="1" x14ac:dyDescent="0.2">
      <c r="H135" s="84"/>
    </row>
  </sheetData>
  <mergeCells count="70">
    <mergeCell ref="A70:D70"/>
    <mergeCell ref="A71:D71"/>
    <mergeCell ref="A64:D64"/>
    <mergeCell ref="A65:D65"/>
    <mergeCell ref="A66:D66"/>
    <mergeCell ref="A67:D67"/>
    <mergeCell ref="A68:D68"/>
    <mergeCell ref="A69:D69"/>
    <mergeCell ref="G55:H55"/>
    <mergeCell ref="B59:J59"/>
    <mergeCell ref="A62:D62"/>
    <mergeCell ref="G62:I62"/>
    <mergeCell ref="A63:D63"/>
    <mergeCell ref="G63:I63"/>
    <mergeCell ref="G47:H47"/>
    <mergeCell ref="G48:H48"/>
    <mergeCell ref="G49:H49"/>
    <mergeCell ref="G50:H50"/>
    <mergeCell ref="G52:H52"/>
    <mergeCell ref="G54:H54"/>
    <mergeCell ref="G38:H38"/>
    <mergeCell ref="G40:H40"/>
    <mergeCell ref="G41:H41"/>
    <mergeCell ref="G42:H42"/>
    <mergeCell ref="G44:H44"/>
    <mergeCell ref="G46:H46"/>
    <mergeCell ref="B33:C33"/>
    <mergeCell ref="G33:H33"/>
    <mergeCell ref="B34:C34"/>
    <mergeCell ref="G34:H34"/>
    <mergeCell ref="B35:C35"/>
    <mergeCell ref="B36:C36"/>
    <mergeCell ref="G36:H36"/>
    <mergeCell ref="B30:C30"/>
    <mergeCell ref="G30:H30"/>
    <mergeCell ref="B31:C31"/>
    <mergeCell ref="G31:H31"/>
    <mergeCell ref="B32:C32"/>
    <mergeCell ref="G32:H32"/>
    <mergeCell ref="G25:H25"/>
    <mergeCell ref="B26:C26"/>
    <mergeCell ref="G27:H27"/>
    <mergeCell ref="B28:C28"/>
    <mergeCell ref="B29:C29"/>
    <mergeCell ref="G29:H29"/>
    <mergeCell ref="B22:C22"/>
    <mergeCell ref="G22:H22"/>
    <mergeCell ref="B23:C23"/>
    <mergeCell ref="G23:H23"/>
    <mergeCell ref="B24:C24"/>
    <mergeCell ref="G24:H24"/>
    <mergeCell ref="B19:C19"/>
    <mergeCell ref="G19:H19"/>
    <mergeCell ref="B20:C20"/>
    <mergeCell ref="G20:H20"/>
    <mergeCell ref="B21:C21"/>
    <mergeCell ref="G21:H21"/>
    <mergeCell ref="B14:C14"/>
    <mergeCell ref="G14:H14"/>
    <mergeCell ref="B16:C16"/>
    <mergeCell ref="G16:H16"/>
    <mergeCell ref="B18:C18"/>
    <mergeCell ref="G18:H18"/>
    <mergeCell ref="C3:I3"/>
    <mergeCell ref="C4:I4"/>
    <mergeCell ref="C5:I5"/>
    <mergeCell ref="C6:I6"/>
    <mergeCell ref="A7:K7"/>
    <mergeCell ref="B11:C11"/>
    <mergeCell ref="G11:H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Vasquez Francisco,Carlos</dc:creator>
  <cp:lastModifiedBy>Vasquez Francisco,Carlos</cp:lastModifiedBy>
  <dcterms:created xsi:type="dcterms:W3CDTF">2021-05-04T21:05:09Z</dcterms:created>
  <dcterms:modified xsi:type="dcterms:W3CDTF">2021-05-04T21:05:20Z</dcterms:modified>
</cp:coreProperties>
</file>