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vasquezf\Desktop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E78" i="1"/>
  <c r="F71" i="1"/>
  <c r="E71" i="1"/>
  <c r="F66" i="1"/>
  <c r="F82" i="1" s="1"/>
  <c r="E66" i="1"/>
  <c r="C63" i="1"/>
  <c r="B63" i="1"/>
  <c r="F60" i="1"/>
  <c r="E60" i="1"/>
  <c r="C49" i="1"/>
  <c r="C65" i="1" s="1"/>
  <c r="F44" i="1"/>
  <c r="E44" i="1"/>
  <c r="B43" i="1"/>
  <c r="E40" i="1"/>
  <c r="B40" i="1"/>
  <c r="E33" i="1"/>
  <c r="B33" i="1"/>
  <c r="E29" i="1"/>
  <c r="B28" i="1"/>
  <c r="C27" i="1"/>
  <c r="B27" i="1"/>
  <c r="F25" i="1"/>
  <c r="E25" i="1"/>
  <c r="E24" i="1"/>
  <c r="E21" i="1" s="1"/>
  <c r="E49" i="1" s="1"/>
  <c r="E62" i="1" s="1"/>
  <c r="E84" i="1" s="1"/>
  <c r="F21" i="1"/>
  <c r="C19" i="1"/>
  <c r="B19" i="1"/>
  <c r="F11" i="1"/>
  <c r="F49" i="1" s="1"/>
  <c r="F62" i="1" s="1"/>
  <c r="F84" i="1" s="1"/>
  <c r="E11" i="1"/>
  <c r="C11" i="1"/>
  <c r="B11" i="1"/>
  <c r="B49" i="1" s="1"/>
  <c r="B65" i="1" s="1"/>
</calcChain>
</file>

<file path=xl/sharedStrings.xml><?xml version="1.0" encoding="utf-8"?>
<sst xmlns="http://schemas.openxmlformats.org/spreadsheetml/2006/main" count="139" uniqueCount="136">
  <si>
    <t>AYUNTAMIENTO DE TIJUANA BC</t>
  </si>
  <si>
    <t>Estado de Situación Financiera Detallado - LDF</t>
  </si>
  <si>
    <t>Al 31 de marzo de 2021 y al 31 de diciembre de 2020</t>
  </si>
  <si>
    <t>(PESOS)</t>
  </si>
  <si>
    <t>Concepto (c)</t>
  </si>
  <si>
    <t>31 de marzo de 2021</t>
  </si>
  <si>
    <t>31 de diciembre de 2020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</si>
  <si>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</si>
  <si>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</si>
  <si>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</si>
  <si>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</si>
  <si>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</si>
  <si>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</si>
  <si>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</si>
  <si>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</si>
  <si>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</si>
  <si>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</si>
  <si>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</si>
  <si>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</si>
  <si>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</si>
  <si>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</si>
  <si>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</si>
  <si>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</si>
  <si>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</si>
  <si>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</si>
  <si>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</si>
  <si>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</si>
  <si>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</si>
  <si>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</si>
  <si>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</si>
  <si>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</si>
  <si>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</si>
  <si>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</si>
  <si>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</si>
  <si>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</si>
  <si>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</si>
  <si>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</si>
  <si>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</si>
  <si>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</si>
  <si>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</si>
  <si>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</si>
  <si>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</si>
  <si>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</si>
  <si>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</si>
  <si>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</si>
  <si>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</si>
  <si>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</si>
  <si>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</si>
  <si>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</si>
  <si>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</si>
  <si>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</si>
  <si>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</si>
  <si>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</si>
  <si>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</si>
  <si>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</si>
  <si>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</si>
  <si>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</si>
  <si>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</si>
  <si>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</si>
  <si>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</si>
  <si>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</si>
  <si>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</si>
  <si>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</si>
  <si>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</si>
  <si>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</si>
  <si>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</si>
  <si>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</si>
  <si>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</si>
  <si>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</si>
  <si>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</si>
  <si>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</si>
  <si>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</si>
  <si>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</si>
  <si>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</si>
  <si>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</si>
  <si>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</si>
  <si>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</si>
  <si>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</si>
  <si>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</si>
  <si>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</si>
  <si>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</si>
  <si>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</si>
  <si>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</si>
  <si>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</si>
  <si>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</si>
  <si>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</si>
  <si>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</si>
  <si>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</si>
  <si>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</si>
  <si>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</si>
  <si>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</si>
  <si>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</si>
  <si>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</si>
  <si>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</si>
  <si>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</si>
  <si>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</si>
  <si>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</si>
  <si>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</si>
  <si>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</si>
  <si>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</si>
  <si>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</si>
  <si>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</si>
  <si>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</si>
  <si>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</si>
  <si>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</si>
  <si>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</si>
  <si>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</si>
  <si>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</si>
  <si>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</si>
  <si>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</si>
  <si>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</si>
  <si>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</si>
  <si>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</si>
  <si>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</si>
  <si>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</si>
  <si>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</si>
  <si>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</si>
  <si>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</si>
  <si>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</si>
  <si>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</si>
  <si>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</si>
  <si>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</si>
  <si>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</si>
  <si>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</si>
  <si>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LIC. NORMA OLGA ANGELICA ALCALA PESCADOR</t>
  </si>
  <si>
    <t>L.C. LEO IBARRA CERVANTES</t>
  </si>
  <si>
    <t>LEO IBARRA CERVANTES</t>
  </si>
  <si>
    <t>DIRECTOR DE CONTABILIDAD</t>
  </si>
  <si>
    <t>TITULAR DE LA DIRECCION DE CONTABILIDAD DE</t>
  </si>
  <si>
    <t>LA TESORERIA MUNICIPAL DEL XXIII</t>
  </si>
  <si>
    <t>AYUNTAMIENTO DE TIJUANA, BAJA CALIFORNIA.</t>
  </si>
  <si>
    <t>ENCARGADO DE DESPACHO DE LA TESORERIA MUNICIPAL,</t>
  </si>
  <si>
    <t>DESIGNADO MEDIANTE OFICIO NUMERO T-1032/2021, DE</t>
  </si>
  <si>
    <t>FECHA 28 DE ABRIL DEL AÑO 2021, SIGNADO POR LA TESORERA</t>
  </si>
  <si>
    <t>MUNICIPAL, C.P. NORMA OLGA ANGELICA ALCALA</t>
  </si>
  <si>
    <t>PESCADOR.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</si>
</sst>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&quot;$&quot;* #,##0_);_(&quot;$&quot;* \(#,##0\);_(&quot;$&quot;* &quot;-&quot;_);_(@_)"/>
    <numFmt numFmtId="166" formatCode="_(* #,##0_);_(* \(#,##0\);_(* &quot;-&quot;??_);_(@_)"/>
    <numFmt numFmtId="167" formatCode="#,##0.000000_ ;\-#,##0.0000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  <font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justify" vertical="top" wrapText="1"/>
    </xf>
    <xf numFmtId="37" fontId="4" fillId="0" borderId="5" xfId="0" applyNumberFormat="1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37" fontId="5" fillId="0" borderId="5" xfId="0" applyNumberFormat="1" applyFont="1" applyBorder="1" applyAlignment="1">
      <alignment horizontal="right" vertical="top" wrapText="1"/>
    </xf>
    <xf numFmtId="0" fontId="5" fillId="0" borderId="10" xfId="0" applyFont="1" applyBorder="1" applyAlignment="1">
      <alignment horizontal="justify" vertical="top" wrapText="1"/>
    </xf>
    <xf numFmtId="38" fontId="4" fillId="0" borderId="5" xfId="0" applyNumberFormat="1" applyFont="1" applyBorder="1" applyAlignment="1">
      <alignment horizontal="right" vertical="top" wrapText="1"/>
    </xf>
    <xf numFmtId="0" fontId="5" fillId="0" borderId="5" xfId="0" applyFont="1" applyBorder="1" applyAlignment="1">
      <alignment horizontal="justify" vertical="top" wrapText="1"/>
    </xf>
    <xf numFmtId="164" fontId="5" fillId="0" borderId="5" xfId="0" applyNumberFormat="1" applyFont="1" applyBorder="1" applyAlignment="1">
      <alignment horizontal="right" vertical="top" wrapText="1"/>
    </xf>
    <xf numFmtId="38" fontId="5" fillId="0" borderId="5" xfId="0" applyNumberFormat="1" applyFont="1" applyBorder="1" applyAlignment="1">
      <alignment horizontal="right" vertical="top" wrapText="1"/>
    </xf>
    <xf numFmtId="0" fontId="5" fillId="0" borderId="10" xfId="0" applyFont="1" applyBorder="1" applyAlignment="1">
      <alignment horizontal="left" vertical="top" wrapText="1"/>
    </xf>
    <xf numFmtId="165" fontId="4" fillId="0" borderId="5" xfId="0" applyNumberFormat="1" applyFont="1" applyBorder="1" applyAlignment="1">
      <alignment horizontal="right" vertical="top" wrapText="1"/>
    </xf>
    <xf numFmtId="0" fontId="5" fillId="0" borderId="9" xfId="0" applyFont="1" applyBorder="1" applyAlignment="1">
      <alignment horizontal="left" vertical="top" wrapText="1"/>
    </xf>
    <xf numFmtId="38" fontId="5" fillId="0" borderId="8" xfId="0" applyNumberFormat="1" applyFont="1" applyBorder="1" applyAlignment="1">
      <alignment horizontal="right" vertical="top" wrapText="1"/>
    </xf>
    <xf numFmtId="0" fontId="6" fillId="0" borderId="8" xfId="0" applyFont="1" applyBorder="1" applyAlignment="1">
      <alignment horizontal="justify" vertical="top" wrapText="1"/>
    </xf>
    <xf numFmtId="37" fontId="5" fillId="0" borderId="8" xfId="0" applyNumberFormat="1" applyFont="1" applyBorder="1" applyAlignment="1">
      <alignment horizontal="right" vertical="top" wrapText="1"/>
    </xf>
    <xf numFmtId="0" fontId="7" fillId="0" borderId="0" xfId="0" applyFont="1"/>
    <xf numFmtId="38" fontId="2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right"/>
    </xf>
    <xf numFmtId="0" fontId="4" fillId="0" borderId="11" xfId="0" applyFont="1" applyBorder="1" applyAlignment="1">
      <alignment horizontal="justify" vertical="top" wrapText="1"/>
    </xf>
    <xf numFmtId="38" fontId="5" fillId="0" borderId="3" xfId="0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horizontal="justify" vertical="top" wrapText="1"/>
    </xf>
    <xf numFmtId="37" fontId="5" fillId="0" borderId="3" xfId="0" applyNumberFormat="1" applyFont="1" applyBorder="1" applyAlignment="1">
      <alignment horizontal="right" vertical="top" wrapText="1"/>
    </xf>
    <xf numFmtId="0" fontId="6" fillId="0" borderId="5" xfId="0" applyFont="1" applyBorder="1" applyAlignment="1">
      <alignment horizontal="justify" vertical="top" wrapText="1"/>
    </xf>
    <xf numFmtId="166" fontId="5" fillId="0" borderId="5" xfId="0" applyNumberFormat="1" applyFont="1" applyBorder="1" applyAlignment="1">
      <alignment horizontal="right" vertical="top" wrapText="1"/>
    </xf>
    <xf numFmtId="0" fontId="5" fillId="0" borderId="9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justify" vertical="top" wrapText="1"/>
    </xf>
    <xf numFmtId="37" fontId="4" fillId="0" borderId="8" xfId="0" applyNumberFormat="1" applyFont="1" applyBorder="1" applyAlignment="1">
      <alignment horizontal="right" vertical="top" wrapText="1"/>
    </xf>
    <xf numFmtId="0" fontId="8" fillId="3" borderId="0" xfId="0" applyFont="1" applyFill="1" applyBorder="1" applyAlignment="1">
      <alignment horizontal="left" vertical="top" wrapText="1"/>
    </xf>
    <xf numFmtId="37" fontId="8" fillId="3" borderId="0" xfId="0" applyNumberFormat="1" applyFont="1" applyFill="1" applyBorder="1" applyAlignment="1">
      <alignment horizontal="left" vertical="top" wrapText="1"/>
    </xf>
    <xf numFmtId="38" fontId="8" fillId="3" borderId="0" xfId="0" applyNumberFormat="1" applyFont="1" applyFill="1" applyBorder="1" applyAlignment="1">
      <alignment horizontal="left" vertical="top" wrapText="1"/>
    </xf>
    <xf numFmtId="167" fontId="8" fillId="3" borderId="0" xfId="0" applyNumberFormat="1" applyFont="1" applyFill="1" applyBorder="1" applyAlignment="1">
      <alignment horizontal="left" vertical="top" wrapText="1"/>
    </xf>
    <xf numFmtId="0" fontId="9" fillId="3" borderId="12" xfId="0" applyFont="1" applyFill="1" applyBorder="1" applyAlignment="1" applyProtection="1">
      <alignment horizontal="center" vertical="top"/>
      <protection locked="0"/>
    </xf>
    <xf numFmtId="43" fontId="9" fillId="3" borderId="0" xfId="1" applyFont="1" applyFill="1" applyBorder="1"/>
    <xf numFmtId="0" fontId="10" fillId="3" borderId="12" xfId="0" applyFont="1" applyFill="1" applyBorder="1" applyAlignment="1" applyProtection="1">
      <protection locked="0"/>
    </xf>
    <xf numFmtId="37" fontId="10" fillId="3" borderId="12" xfId="0" applyNumberFormat="1" applyFont="1" applyFill="1" applyBorder="1" applyAlignment="1" applyProtection="1">
      <protection locked="0"/>
    </xf>
    <xf numFmtId="0" fontId="10" fillId="3" borderId="0" xfId="0" applyFont="1" applyFill="1" applyBorder="1" applyAlignment="1" applyProtection="1">
      <protection locked="0"/>
    </xf>
    <xf numFmtId="0" fontId="5" fillId="0" borderId="13" xfId="0" applyFont="1" applyBorder="1" applyAlignment="1">
      <alignment horizontal="center"/>
    </xf>
    <xf numFmtId="0" fontId="10" fillId="3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9" fillId="3" borderId="0" xfId="0" applyFont="1" applyFill="1" applyBorder="1" applyAlignment="1" applyProtection="1">
      <alignment vertical="top" wrapText="1"/>
      <protection locked="0"/>
    </xf>
    <xf numFmtId="0" fontId="9" fillId="3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0</xdr:col>
      <xdr:colOff>1208942</xdr:colOff>
      <xdr:row>3</xdr:row>
      <xdr:rowOff>33639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1189891" cy="471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villafa&#241;a/Documents/ROCIOVG%201/ARMONIZACION/EDOS/2021/MARZO%202021/papeles%20de%20trabajo%20MARZ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heet1 (3)"/>
      <sheetName val="1"/>
      <sheetName val="2"/>
      <sheetName val="3"/>
      <sheetName val="4"/>
      <sheetName val="5"/>
      <sheetName val="6"/>
      <sheetName val="7"/>
      <sheetName val="resumen cuentas de orden cont"/>
      <sheetName val="Convenios"/>
      <sheetName val="Movimientos 3.1 y 3.2"/>
      <sheetName val="Anticipos prov"/>
      <sheetName val="Proveedores"/>
      <sheetName val="Edo Sit Fin Conac "/>
      <sheetName val="EA"/>
      <sheetName val="ESF"/>
      <sheetName val="ECSF"/>
      <sheetName val="EFE"/>
      <sheetName val="EVHP"/>
      <sheetName val="Edo Analitico Activo"/>
      <sheetName val="ESFD"/>
      <sheetName val="Hoja4"/>
      <sheetName val="Hoja2"/>
      <sheetName val="Hoja3"/>
      <sheetName val="Hoja9"/>
      <sheetName val="Hoja13"/>
      <sheetName val="Notas Edo Sit Fin Editado "/>
      <sheetName val="DER A REC BIENES O SERV"/>
      <sheetName val="Depositos Fideiocmisos"/>
      <sheetName val="Nota Edo Flujo de Efectivo Edit"/>
      <sheetName val="formato FLUJO EFECT"/>
      <sheetName val="Efectivo"/>
      <sheetName val="Movimientos 3.1 y 3.2 (2)"/>
      <sheetName val="Nota Bancos ME"/>
      <sheetName val="Nota Bancos ME (2)"/>
      <sheetName val="Hoja8"/>
      <sheetName val="Hoja12"/>
      <sheetName val="nota EA"/>
      <sheetName val="FUENTES DE INGRESOS (2)"/>
      <sheetName val="NOTA DEUDA"/>
      <sheetName val="Hoja6"/>
      <sheetName val="listado bancos1"/>
      <sheetName val="Hoja7"/>
      <sheetName val="Hoja10"/>
      <sheetName val="Hoja11"/>
      <sheetName val="Nota Edo Flujo de Efectiv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8"/>
  <sheetViews>
    <sheetView tabSelected="1" workbookViewId="0">
      <selection activeCell="A5" sqref="A5:F5"/>
    </sheetView>
  </sheetViews>
  <sheetFormatPr baseColWidth="10" defaultRowHeight="11.25" x14ac:dyDescent="0.2"/>
  <cols>
    <col min="1" max="1" width="44.28515625" style="1" customWidth="1"/>
    <col min="2" max="2" width="16.5703125" style="1" customWidth="1"/>
    <col min="3" max="3" width="16.7109375" style="1" customWidth="1"/>
    <col min="4" max="4" width="45.42578125" style="1" customWidth="1"/>
    <col min="5" max="5" width="16" style="1" customWidth="1"/>
    <col min="6" max="6" width="16.5703125" style="1" customWidth="1"/>
    <col min="7" max="16384" width="11.42578125" style="1"/>
  </cols>
  <sheetData>
    <row r="3" spans="1:6" ht="12" thickBot="1" x14ac:dyDescent="0.25"/>
    <row r="4" spans="1:6" x14ac:dyDescent="0.2">
      <c r="A4" s="2" t="s">
        <v>0</v>
      </c>
      <c r="B4" s="3"/>
      <c r="C4" s="3"/>
      <c r="D4" s="3"/>
      <c r="E4" s="3"/>
      <c r="F4" s="4"/>
    </row>
    <row r="5" spans="1:6" x14ac:dyDescent="0.2">
      <c r="A5" s="5" t="s">
        <v>1</v>
      </c>
      <c r="B5" s="6"/>
      <c r="C5" s="6"/>
      <c r="D5" s="6"/>
      <c r="E5" s="6"/>
      <c r="F5" s="7"/>
    </row>
    <row r="6" spans="1:6" x14ac:dyDescent="0.2">
      <c r="A6" s="5" t="s">
        <v>2</v>
      </c>
      <c r="B6" s="6"/>
      <c r="C6" s="6"/>
      <c r="D6" s="6"/>
      <c r="E6" s="6"/>
      <c r="F6" s="7"/>
    </row>
    <row r="7" spans="1:6" ht="12" thickBot="1" x14ac:dyDescent="0.25">
      <c r="A7" s="8" t="s">
        <v>3</v>
      </c>
      <c r="B7" s="9"/>
      <c r="C7" s="9"/>
      <c r="D7" s="9"/>
      <c r="E7" s="9"/>
      <c r="F7" s="10"/>
    </row>
    <row r="8" spans="1:6" ht="23.25" thickBot="1" x14ac:dyDescent="0.25">
      <c r="A8" s="11" t="s">
        <v>4</v>
      </c>
      <c r="B8" s="12" t="s">
        <v>5</v>
      </c>
      <c r="C8" s="13" t="s">
        <v>6</v>
      </c>
      <c r="D8" s="12" t="s">
        <v>4</v>
      </c>
      <c r="E8" s="12" t="s">
        <v>5</v>
      </c>
      <c r="F8" s="13" t="s">
        <v>6</v>
      </c>
    </row>
    <row r="9" spans="1:6" x14ac:dyDescent="0.2">
      <c r="A9" s="14" t="s">
        <v>7</v>
      </c>
      <c r="B9" s="15"/>
      <c r="C9" s="15"/>
      <c r="D9" s="16" t="s">
        <v>8</v>
      </c>
      <c r="E9" s="17"/>
      <c r="F9" s="17"/>
    </row>
    <row r="10" spans="1:6" x14ac:dyDescent="0.2">
      <c r="A10" s="14" t="s">
        <v>9</v>
      </c>
      <c r="B10" s="18"/>
      <c r="C10" s="18"/>
      <c r="D10" s="16" t="s">
        <v>10</v>
      </c>
      <c r="E10" s="19"/>
      <c r="F10" s="19"/>
    </row>
    <row r="11" spans="1:6" ht="22.5" x14ac:dyDescent="0.2">
      <c r="A11" s="20" t="s">
        <v>11</v>
      </c>
      <c r="B11" s="21">
        <f>SUM(B12:B18)</f>
        <v>809894065</v>
      </c>
      <c r="C11" s="21">
        <f>SUM(C12:C18)</f>
        <v>536204053</v>
      </c>
      <c r="D11" s="22" t="s">
        <v>12</v>
      </c>
      <c r="E11" s="17">
        <f>SUM(E12:E20)</f>
        <v>1000497889</v>
      </c>
      <c r="F11" s="17">
        <f>SUM(F12:F20)</f>
        <v>1276592800</v>
      </c>
    </row>
    <row r="12" spans="1:6" x14ac:dyDescent="0.2">
      <c r="A12" s="20" t="s">
        <v>13</v>
      </c>
      <c r="B12" s="23">
        <v>-11643444</v>
      </c>
      <c r="C12" s="24">
        <v>10260469</v>
      </c>
      <c r="D12" s="22" t="s">
        <v>14</v>
      </c>
      <c r="E12" s="19">
        <v>392001613</v>
      </c>
      <c r="F12" s="19">
        <v>368027722</v>
      </c>
    </row>
    <row r="13" spans="1:6" x14ac:dyDescent="0.2">
      <c r="A13" s="20" t="s">
        <v>15</v>
      </c>
      <c r="B13" s="24">
        <v>1043489691</v>
      </c>
      <c r="C13" s="24">
        <v>462824696</v>
      </c>
      <c r="D13" s="22" t="s">
        <v>16</v>
      </c>
      <c r="E13" s="19">
        <v>166696565</v>
      </c>
      <c r="F13" s="19">
        <v>320657374</v>
      </c>
    </row>
    <row r="14" spans="1:6" x14ac:dyDescent="0.2">
      <c r="A14" s="20" t="s">
        <v>17</v>
      </c>
      <c r="B14" s="24">
        <v>0</v>
      </c>
      <c r="C14" s="24">
        <v>0</v>
      </c>
      <c r="D14" s="22" t="s">
        <v>18</v>
      </c>
      <c r="E14" s="19">
        <v>265863223</v>
      </c>
      <c r="F14" s="19">
        <v>301180323</v>
      </c>
    </row>
    <row r="15" spans="1:6" x14ac:dyDescent="0.2">
      <c r="A15" s="20" t="s">
        <v>19</v>
      </c>
      <c r="B15" s="23">
        <v>-258748290</v>
      </c>
      <c r="C15" s="24">
        <v>28451359</v>
      </c>
      <c r="D15" s="22" t="s">
        <v>20</v>
      </c>
      <c r="E15" s="19">
        <v>0</v>
      </c>
      <c r="F15" s="19">
        <v>0</v>
      </c>
    </row>
    <row r="16" spans="1:6" x14ac:dyDescent="0.2">
      <c r="A16" s="20" t="s">
        <v>21</v>
      </c>
      <c r="B16" s="24">
        <v>13584142</v>
      </c>
      <c r="C16" s="24">
        <v>11455563</v>
      </c>
      <c r="D16" s="22" t="s">
        <v>22</v>
      </c>
      <c r="E16" s="19">
        <v>67865806</v>
      </c>
      <c r="F16" s="19">
        <v>23197396</v>
      </c>
    </row>
    <row r="17" spans="1:6" ht="22.5" x14ac:dyDescent="0.2">
      <c r="A17" s="20" t="s">
        <v>23</v>
      </c>
      <c r="B17" s="24">
        <v>23211966</v>
      </c>
      <c r="C17" s="24">
        <v>23211966</v>
      </c>
      <c r="D17" s="22" t="s">
        <v>24</v>
      </c>
      <c r="E17" s="19">
        <v>28605490</v>
      </c>
      <c r="F17" s="19"/>
    </row>
    <row r="18" spans="1:6" x14ac:dyDescent="0.2">
      <c r="A18" s="20" t="s">
        <v>25</v>
      </c>
      <c r="B18" s="24"/>
      <c r="C18" s="24"/>
      <c r="D18" s="22" t="s">
        <v>26</v>
      </c>
      <c r="E18" s="19">
        <v>111439887</v>
      </c>
      <c r="F18" s="19">
        <v>58660910</v>
      </c>
    </row>
    <row r="19" spans="1:6" ht="22.5" x14ac:dyDescent="0.2">
      <c r="A19" s="25" t="s">
        <v>27</v>
      </c>
      <c r="B19" s="21">
        <f>SUM(B20:B26)</f>
        <v>1397406138</v>
      </c>
      <c r="C19" s="21">
        <f>SUM(C20:C26)</f>
        <v>860412610</v>
      </c>
      <c r="D19" s="22" t="s">
        <v>28</v>
      </c>
      <c r="E19" s="23">
        <v>-3275</v>
      </c>
      <c r="F19" s="19">
        <v>0</v>
      </c>
    </row>
    <row r="20" spans="1:6" x14ac:dyDescent="0.2">
      <c r="A20" s="20" t="s">
        <v>29</v>
      </c>
      <c r="B20" s="24"/>
      <c r="C20" s="24"/>
      <c r="D20" s="22" t="s">
        <v>30</v>
      </c>
      <c r="E20" s="23">
        <v>-31971420</v>
      </c>
      <c r="F20" s="19">
        <v>204869075</v>
      </c>
    </row>
    <row r="21" spans="1:6" x14ac:dyDescent="0.2">
      <c r="A21" s="20" t="s">
        <v>31</v>
      </c>
      <c r="B21" s="23">
        <v>-507037853</v>
      </c>
      <c r="C21" s="24">
        <v>0</v>
      </c>
      <c r="D21" s="22" t="s">
        <v>32</v>
      </c>
      <c r="E21" s="17" t="e">
        <f>SUM(E22:E24)</f>
        <v>#REF!</v>
      </c>
      <c r="F21" s="17">
        <f>SUM(F22:F24)</f>
        <v>0</v>
      </c>
    </row>
    <row r="22" spans="1:6" x14ac:dyDescent="0.2">
      <c r="A22" s="20" t="s">
        <v>33</v>
      </c>
      <c r="B22" s="24">
        <v>312624323</v>
      </c>
      <c r="C22" s="24">
        <v>181682322</v>
      </c>
      <c r="D22" s="22" t="s">
        <v>34</v>
      </c>
      <c r="E22" s="19"/>
      <c r="F22" s="19"/>
    </row>
    <row r="23" spans="1:6" ht="22.5" x14ac:dyDescent="0.2">
      <c r="A23" s="20" t="s">
        <v>35</v>
      </c>
      <c r="B23" s="24">
        <v>1591018252</v>
      </c>
      <c r="C23" s="24">
        <v>678514689</v>
      </c>
      <c r="D23" s="22" t="s">
        <v>36</v>
      </c>
      <c r="E23" s="19"/>
      <c r="F23" s="19"/>
    </row>
    <row r="24" spans="1:6" x14ac:dyDescent="0.2">
      <c r="A24" s="20" t="s">
        <v>37</v>
      </c>
      <c r="B24" s="24"/>
      <c r="C24" s="24"/>
      <c r="D24" s="22" t="s">
        <v>38</v>
      </c>
      <c r="E24" s="19" t="e">
        <f>+'[1]4'!I3217</f>
        <v>#REF!</v>
      </c>
      <c r="F24" s="19">
        <v>0</v>
      </c>
    </row>
    <row r="25" spans="1:6" ht="22.5" x14ac:dyDescent="0.2">
      <c r="A25" s="20" t="s">
        <v>39</v>
      </c>
      <c r="B25" s="24"/>
      <c r="C25" s="24"/>
      <c r="D25" s="22" t="s">
        <v>40</v>
      </c>
      <c r="E25" s="17">
        <f>SUM(E26:E27)</f>
        <v>30227713</v>
      </c>
      <c r="F25" s="17">
        <f>SUM(F26:F27)</f>
        <v>36828160</v>
      </c>
    </row>
    <row r="26" spans="1:6" ht="22.5" x14ac:dyDescent="0.2">
      <c r="A26" s="20" t="s">
        <v>41</v>
      </c>
      <c r="B26" s="24">
        <v>801416</v>
      </c>
      <c r="C26" s="24">
        <v>215599</v>
      </c>
      <c r="D26" s="22" t="s">
        <v>42</v>
      </c>
      <c r="E26" s="19">
        <v>30227713</v>
      </c>
      <c r="F26" s="19">
        <v>36828160</v>
      </c>
    </row>
    <row r="27" spans="1:6" ht="22.5" x14ac:dyDescent="0.2">
      <c r="A27" s="20" t="s">
        <v>43</v>
      </c>
      <c r="B27" s="21" t="e">
        <f>SUM(B28:B32)</f>
        <v>#REF!</v>
      </c>
      <c r="C27" s="21">
        <f>SUM(C28:C32)</f>
        <v>0</v>
      </c>
      <c r="D27" s="22" t="s">
        <v>44</v>
      </c>
      <c r="E27" s="19"/>
      <c r="F27" s="19"/>
    </row>
    <row r="28" spans="1:6" ht="22.5" x14ac:dyDescent="0.2">
      <c r="A28" s="20" t="s">
        <v>45</v>
      </c>
      <c r="B28" s="24" t="e">
        <f>ROUNDDOWN(+'[1]4'!H853,0)</f>
        <v>#REF!</v>
      </c>
      <c r="C28" s="24">
        <v>0</v>
      </c>
      <c r="D28" s="22" t="s">
        <v>46</v>
      </c>
      <c r="E28" s="19"/>
      <c r="F28" s="19"/>
    </row>
    <row r="29" spans="1:6" ht="22.5" x14ac:dyDescent="0.2">
      <c r="A29" s="20" t="s">
        <v>47</v>
      </c>
      <c r="B29" s="24">
        <v>0</v>
      </c>
      <c r="C29" s="24">
        <v>0</v>
      </c>
      <c r="D29" s="22" t="s">
        <v>48</v>
      </c>
      <c r="E29" s="17">
        <f>SUM(E30:E32)</f>
        <v>0</v>
      </c>
      <c r="F29" s="17">
        <v>0</v>
      </c>
    </row>
    <row r="30" spans="1:6" ht="22.5" x14ac:dyDescent="0.2">
      <c r="A30" s="20" t="s">
        <v>49</v>
      </c>
      <c r="B30" s="24"/>
      <c r="C30" s="24">
        <v>0</v>
      </c>
      <c r="D30" s="22" t="s">
        <v>50</v>
      </c>
      <c r="E30" s="19">
        <v>0</v>
      </c>
      <c r="F30" s="19">
        <v>0</v>
      </c>
    </row>
    <row r="31" spans="1:6" x14ac:dyDescent="0.2">
      <c r="A31" s="20" t="s">
        <v>51</v>
      </c>
      <c r="B31" s="24">
        <v>0</v>
      </c>
      <c r="C31" s="24">
        <v>0</v>
      </c>
      <c r="D31" s="22" t="s">
        <v>52</v>
      </c>
      <c r="E31" s="19">
        <v>0</v>
      </c>
      <c r="F31" s="19">
        <v>0</v>
      </c>
    </row>
    <row r="32" spans="1:6" ht="22.5" x14ac:dyDescent="0.2">
      <c r="A32" s="20" t="s">
        <v>53</v>
      </c>
      <c r="B32" s="24"/>
      <c r="C32" s="24"/>
      <c r="D32" s="22" t="s">
        <v>54</v>
      </c>
      <c r="E32" s="19"/>
      <c r="F32" s="19">
        <v>0</v>
      </c>
    </row>
    <row r="33" spans="1:6" ht="22.5" x14ac:dyDescent="0.2">
      <c r="A33" s="20" t="s">
        <v>55</v>
      </c>
      <c r="B33" s="21">
        <f>SUM(B34:B38)</f>
        <v>0</v>
      </c>
      <c r="C33" s="21">
        <v>0</v>
      </c>
      <c r="D33" s="22" t="s">
        <v>56</v>
      </c>
      <c r="E33" s="17">
        <f>SUM(E34:E39)</f>
        <v>0</v>
      </c>
      <c r="F33" s="17">
        <v>0</v>
      </c>
    </row>
    <row r="34" spans="1:6" x14ac:dyDescent="0.2">
      <c r="A34" s="20" t="s">
        <v>57</v>
      </c>
      <c r="B34" s="24">
        <v>0</v>
      </c>
      <c r="C34" s="24">
        <v>0</v>
      </c>
      <c r="D34" s="22" t="s">
        <v>58</v>
      </c>
      <c r="E34" s="19">
        <v>0</v>
      </c>
      <c r="F34" s="19">
        <v>0</v>
      </c>
    </row>
    <row r="35" spans="1:6" x14ac:dyDescent="0.2">
      <c r="A35" s="20" t="s">
        <v>59</v>
      </c>
      <c r="B35" s="24">
        <v>0</v>
      </c>
      <c r="C35" s="24">
        <v>0</v>
      </c>
      <c r="D35" s="22" t="s">
        <v>60</v>
      </c>
      <c r="E35" s="19">
        <v>0</v>
      </c>
      <c r="F35" s="19">
        <v>0</v>
      </c>
    </row>
    <row r="36" spans="1:6" x14ac:dyDescent="0.2">
      <c r="A36" s="20" t="s">
        <v>61</v>
      </c>
      <c r="B36" s="24">
        <v>0</v>
      </c>
      <c r="C36" s="24">
        <v>0</v>
      </c>
      <c r="D36" s="22" t="s">
        <v>62</v>
      </c>
      <c r="E36" s="19">
        <v>0</v>
      </c>
      <c r="F36" s="19">
        <v>0</v>
      </c>
    </row>
    <row r="37" spans="1:6" ht="22.5" x14ac:dyDescent="0.2">
      <c r="A37" s="20" t="s">
        <v>63</v>
      </c>
      <c r="B37" s="24">
        <v>0</v>
      </c>
      <c r="C37" s="24">
        <v>0</v>
      </c>
      <c r="D37" s="22" t="s">
        <v>64</v>
      </c>
      <c r="E37" s="19">
        <v>0</v>
      </c>
      <c r="F37" s="19">
        <v>0</v>
      </c>
    </row>
    <row r="38" spans="1:6" ht="22.5" x14ac:dyDescent="0.2">
      <c r="A38" s="20" t="s">
        <v>65</v>
      </c>
      <c r="B38" s="24">
        <v>0</v>
      </c>
      <c r="C38" s="24">
        <v>0</v>
      </c>
      <c r="D38" s="22" t="s">
        <v>66</v>
      </c>
      <c r="E38" s="19">
        <v>0</v>
      </c>
      <c r="F38" s="19">
        <v>0</v>
      </c>
    </row>
    <row r="39" spans="1:6" x14ac:dyDescent="0.2">
      <c r="A39" s="20" t="s">
        <v>67</v>
      </c>
      <c r="B39" s="24">
        <v>8768932</v>
      </c>
      <c r="C39" s="24">
        <v>8768932</v>
      </c>
      <c r="D39" s="22" t="s">
        <v>68</v>
      </c>
      <c r="E39" s="19">
        <v>0</v>
      </c>
      <c r="F39" s="19">
        <v>0</v>
      </c>
    </row>
    <row r="40" spans="1:6" ht="22.5" x14ac:dyDescent="0.2">
      <c r="A40" s="20" t="s">
        <v>69</v>
      </c>
      <c r="B40" s="21">
        <f>SUM(B41:B42)</f>
        <v>0</v>
      </c>
      <c r="C40" s="21">
        <v>0</v>
      </c>
      <c r="D40" s="22" t="s">
        <v>70</v>
      </c>
      <c r="E40" s="26">
        <f>+E41+E42+E43</f>
        <v>-41199285</v>
      </c>
      <c r="F40" s="17">
        <v>0</v>
      </c>
    </row>
    <row r="41" spans="1:6" ht="22.5" x14ac:dyDescent="0.2">
      <c r="A41" s="20" t="s">
        <v>71</v>
      </c>
      <c r="B41" s="24"/>
      <c r="C41" s="24"/>
      <c r="D41" s="22" t="s">
        <v>72</v>
      </c>
      <c r="E41" s="19">
        <v>0</v>
      </c>
      <c r="F41" s="19">
        <v>0</v>
      </c>
    </row>
    <row r="42" spans="1:6" x14ac:dyDescent="0.2">
      <c r="A42" s="20" t="s">
        <v>73</v>
      </c>
      <c r="B42" s="24"/>
      <c r="C42" s="24"/>
      <c r="D42" s="22" t="s">
        <v>74</v>
      </c>
      <c r="E42" s="19">
        <v>0</v>
      </c>
      <c r="F42" s="19">
        <v>0</v>
      </c>
    </row>
    <row r="43" spans="1:6" x14ac:dyDescent="0.2">
      <c r="A43" s="20" t="s">
        <v>75</v>
      </c>
      <c r="B43" s="21">
        <f>SUM(B44:B47)</f>
        <v>0</v>
      </c>
      <c r="C43" s="24">
        <v>0</v>
      </c>
      <c r="D43" s="22" t="s">
        <v>76</v>
      </c>
      <c r="E43" s="23">
        <v>-41199285</v>
      </c>
      <c r="F43" s="19">
        <v>0</v>
      </c>
    </row>
    <row r="44" spans="1:6" x14ac:dyDescent="0.2">
      <c r="A44" s="20" t="s">
        <v>77</v>
      </c>
      <c r="B44" s="24"/>
      <c r="C44" s="24"/>
      <c r="D44" s="22" t="s">
        <v>78</v>
      </c>
      <c r="E44" s="17">
        <f>+E45+E46+E47</f>
        <v>419044958</v>
      </c>
      <c r="F44" s="17">
        <f>+F45+F46+F47</f>
        <v>432061267</v>
      </c>
    </row>
    <row r="45" spans="1:6" x14ac:dyDescent="0.2">
      <c r="A45" s="20" t="s">
        <v>79</v>
      </c>
      <c r="B45" s="24"/>
      <c r="C45" s="24"/>
      <c r="D45" s="22" t="s">
        <v>80</v>
      </c>
      <c r="E45" s="19">
        <v>0</v>
      </c>
      <c r="F45" s="19">
        <v>0</v>
      </c>
    </row>
    <row r="46" spans="1:6" ht="22.5" x14ac:dyDescent="0.2">
      <c r="A46" s="20" t="s">
        <v>81</v>
      </c>
      <c r="B46" s="24"/>
      <c r="C46" s="24"/>
      <c r="D46" s="22" t="s">
        <v>82</v>
      </c>
      <c r="E46" s="19">
        <v>428485662</v>
      </c>
      <c r="F46" s="19">
        <v>428485662</v>
      </c>
    </row>
    <row r="47" spans="1:6" x14ac:dyDescent="0.2">
      <c r="A47" s="20" t="s">
        <v>83</v>
      </c>
      <c r="B47" s="24"/>
      <c r="C47" s="24"/>
      <c r="D47" s="22" t="s">
        <v>84</v>
      </c>
      <c r="E47" s="23">
        <v>-9440704</v>
      </c>
      <c r="F47" s="19">
        <v>3575605</v>
      </c>
    </row>
    <row r="48" spans="1:6" x14ac:dyDescent="0.2">
      <c r="A48" s="20"/>
      <c r="B48" s="24"/>
      <c r="C48" s="24"/>
      <c r="D48" s="22"/>
      <c r="E48" s="19"/>
      <c r="F48" s="19"/>
    </row>
    <row r="49" spans="1:6" ht="22.5" x14ac:dyDescent="0.2">
      <c r="A49" s="14" t="s">
        <v>85</v>
      </c>
      <c r="B49" s="21" t="e">
        <f>+B11+B19+B27+B33+B39+B40+B43</f>
        <v>#REF!</v>
      </c>
      <c r="C49" s="21">
        <f>+C11+C19+C27+C33+C39+C40+C43</f>
        <v>1405385595</v>
      </c>
      <c r="D49" s="16" t="s">
        <v>86</v>
      </c>
      <c r="E49" s="17" t="e">
        <f>+E11+E21+E25+E28+E29+E33+E40+E44</f>
        <v>#REF!</v>
      </c>
      <c r="F49" s="17">
        <f>+F11+F21+F25+F28+F29+F33+F40+F44</f>
        <v>1745482227</v>
      </c>
    </row>
    <row r="50" spans="1:6" ht="12" thickBot="1" x14ac:dyDescent="0.25">
      <c r="A50" s="27"/>
      <c r="B50" s="28"/>
      <c r="C50" s="28"/>
      <c r="D50" s="29"/>
      <c r="E50" s="30"/>
      <c r="F50" s="30"/>
    </row>
    <row r="51" spans="1:6" ht="12" thickBot="1" x14ac:dyDescent="0.25">
      <c r="A51" s="31"/>
      <c r="B51" s="32"/>
      <c r="C51" s="32"/>
      <c r="E51" s="33"/>
      <c r="F51" s="33"/>
    </row>
    <row r="52" spans="1:6" x14ac:dyDescent="0.2">
      <c r="A52" s="34" t="s">
        <v>87</v>
      </c>
      <c r="B52" s="35"/>
      <c r="C52" s="35"/>
      <c r="D52" s="36" t="s">
        <v>88</v>
      </c>
      <c r="E52" s="37"/>
      <c r="F52" s="37"/>
    </row>
    <row r="53" spans="1:6" x14ac:dyDescent="0.2">
      <c r="A53" s="20" t="s">
        <v>89</v>
      </c>
      <c r="B53" s="24">
        <v>46683330</v>
      </c>
      <c r="C53" s="24">
        <v>38543823</v>
      </c>
      <c r="D53" s="22" t="s">
        <v>90</v>
      </c>
      <c r="E53" s="19">
        <v>0</v>
      </c>
      <c r="F53" s="19">
        <v>0</v>
      </c>
    </row>
    <row r="54" spans="1:6" x14ac:dyDescent="0.2">
      <c r="A54" s="20" t="s">
        <v>91</v>
      </c>
      <c r="B54" s="24">
        <v>10560513</v>
      </c>
      <c r="C54" s="24">
        <v>10560513</v>
      </c>
      <c r="D54" s="22" t="s">
        <v>92</v>
      </c>
      <c r="E54" s="19">
        <v>0</v>
      </c>
      <c r="F54" s="19">
        <v>0</v>
      </c>
    </row>
    <row r="55" spans="1:6" ht="22.5" x14ac:dyDescent="0.2">
      <c r="A55" s="20" t="s">
        <v>93</v>
      </c>
      <c r="B55" s="24">
        <v>33242465637</v>
      </c>
      <c r="C55" s="24">
        <v>33201757175</v>
      </c>
      <c r="D55" s="22" t="s">
        <v>94</v>
      </c>
      <c r="E55" s="19">
        <v>2560793234</v>
      </c>
      <c r="F55" s="19">
        <v>2560793234</v>
      </c>
    </row>
    <row r="56" spans="1:6" x14ac:dyDescent="0.2">
      <c r="A56" s="20" t="s">
        <v>95</v>
      </c>
      <c r="B56" s="24">
        <v>2098892425</v>
      </c>
      <c r="C56" s="24">
        <v>2098450171</v>
      </c>
      <c r="D56" s="22" t="s">
        <v>96</v>
      </c>
      <c r="E56" s="19">
        <v>0</v>
      </c>
      <c r="F56" s="19">
        <v>0</v>
      </c>
    </row>
    <row r="57" spans="1:6" ht="22.5" x14ac:dyDescent="0.2">
      <c r="A57" s="20" t="s">
        <v>97</v>
      </c>
      <c r="B57" s="24">
        <v>21284522</v>
      </c>
      <c r="C57" s="24">
        <v>21284522</v>
      </c>
      <c r="D57" s="22" t="s">
        <v>98</v>
      </c>
      <c r="E57" s="19">
        <v>0</v>
      </c>
      <c r="F57" s="19">
        <v>0</v>
      </c>
    </row>
    <row r="58" spans="1:6" ht="22.5" x14ac:dyDescent="0.2">
      <c r="A58" s="20" t="s">
        <v>99</v>
      </c>
      <c r="B58" s="24"/>
      <c r="C58" s="24"/>
      <c r="D58" s="22" t="s">
        <v>100</v>
      </c>
      <c r="E58" s="19">
        <v>2250074</v>
      </c>
      <c r="F58" s="19">
        <v>2250074</v>
      </c>
    </row>
    <row r="59" spans="1:6" x14ac:dyDescent="0.2">
      <c r="A59" s="20" t="s">
        <v>101</v>
      </c>
      <c r="B59" s="24">
        <v>0</v>
      </c>
      <c r="C59" s="24">
        <v>0</v>
      </c>
      <c r="D59" s="16"/>
      <c r="E59" s="19"/>
      <c r="F59" s="19"/>
    </row>
    <row r="60" spans="1:6" ht="22.5" x14ac:dyDescent="0.2">
      <c r="A60" s="20" t="s">
        <v>102</v>
      </c>
      <c r="B60" s="24"/>
      <c r="C60" s="24"/>
      <c r="D60" s="16" t="s">
        <v>103</v>
      </c>
      <c r="E60" s="17">
        <f>SUM(E53:E59)</f>
        <v>2563043308</v>
      </c>
      <c r="F60" s="17">
        <f>SUM(F53:F59)</f>
        <v>2563043308</v>
      </c>
    </row>
    <row r="61" spans="1:6" x14ac:dyDescent="0.2">
      <c r="A61" s="20" t="s">
        <v>104</v>
      </c>
      <c r="B61" s="24"/>
      <c r="C61" s="24"/>
      <c r="D61" s="38"/>
      <c r="E61" s="19"/>
      <c r="F61" s="19"/>
    </row>
    <row r="62" spans="1:6" x14ac:dyDescent="0.2">
      <c r="A62" s="20"/>
      <c r="B62" s="24"/>
      <c r="C62" s="24"/>
      <c r="D62" s="16" t="s">
        <v>105</v>
      </c>
      <c r="E62" s="17" t="e">
        <f>+E49+E60</f>
        <v>#REF!</v>
      </c>
      <c r="F62" s="17">
        <f>+F49+F60</f>
        <v>4308525535</v>
      </c>
    </row>
    <row r="63" spans="1:6" ht="22.5" x14ac:dyDescent="0.2">
      <c r="A63" s="14" t="s">
        <v>106</v>
      </c>
      <c r="B63" s="21">
        <f>SUM(B53:B62)</f>
        <v>35419886427</v>
      </c>
      <c r="C63" s="21">
        <f>SUM(C53:C62)</f>
        <v>35370596204</v>
      </c>
      <c r="D63" s="22"/>
      <c r="E63" s="19"/>
      <c r="F63" s="19"/>
    </row>
    <row r="64" spans="1:6" x14ac:dyDescent="0.2">
      <c r="A64" s="20"/>
      <c r="B64" s="24"/>
      <c r="C64" s="24"/>
      <c r="D64" s="16" t="s">
        <v>107</v>
      </c>
      <c r="E64" s="19"/>
      <c r="F64" s="19"/>
    </row>
    <row r="65" spans="1:6" x14ac:dyDescent="0.2">
      <c r="A65" s="14" t="s">
        <v>108</v>
      </c>
      <c r="B65" s="21" t="e">
        <f>+B49+B63</f>
        <v>#REF!</v>
      </c>
      <c r="C65" s="21">
        <f>+C49+C63</f>
        <v>36775981799</v>
      </c>
      <c r="D65" s="16"/>
      <c r="E65" s="19"/>
      <c r="F65" s="19"/>
    </row>
    <row r="66" spans="1:6" ht="22.5" x14ac:dyDescent="0.2">
      <c r="A66" s="20"/>
      <c r="B66" s="24"/>
      <c r="C66" s="24"/>
      <c r="D66" s="16" t="s">
        <v>109</v>
      </c>
      <c r="E66" s="17">
        <f>SUM(E67:E69)</f>
        <v>12735073044</v>
      </c>
      <c r="F66" s="17">
        <f>SUM(F67:F69)</f>
        <v>12735073044</v>
      </c>
    </row>
    <row r="67" spans="1:6" x14ac:dyDescent="0.2">
      <c r="A67" s="20"/>
      <c r="B67" s="24"/>
      <c r="C67" s="24"/>
      <c r="D67" s="22" t="s">
        <v>110</v>
      </c>
      <c r="E67" s="19">
        <v>37525895</v>
      </c>
      <c r="F67" s="19">
        <v>37525895</v>
      </c>
    </row>
    <row r="68" spans="1:6" x14ac:dyDescent="0.2">
      <c r="A68" s="20"/>
      <c r="B68" s="24"/>
      <c r="C68" s="24"/>
      <c r="D68" s="22" t="s">
        <v>111</v>
      </c>
      <c r="E68" s="19">
        <v>12533488396</v>
      </c>
      <c r="F68" s="19">
        <v>12533488396</v>
      </c>
    </row>
    <row r="69" spans="1:6" x14ac:dyDescent="0.2">
      <c r="A69" s="20"/>
      <c r="B69" s="24"/>
      <c r="C69" s="24"/>
      <c r="D69" s="22" t="s">
        <v>112</v>
      </c>
      <c r="E69" s="19">
        <v>164058753</v>
      </c>
      <c r="F69" s="19">
        <v>164058753</v>
      </c>
    </row>
    <row r="70" spans="1:6" x14ac:dyDescent="0.2">
      <c r="A70" s="20"/>
      <c r="B70" s="24"/>
      <c r="C70" s="24"/>
      <c r="D70" s="22"/>
      <c r="E70" s="19"/>
      <c r="F70" s="19"/>
    </row>
    <row r="71" spans="1:6" ht="22.5" x14ac:dyDescent="0.2">
      <c r="A71" s="20"/>
      <c r="B71" s="24"/>
      <c r="C71" s="24"/>
      <c r="D71" s="16" t="s">
        <v>113</v>
      </c>
      <c r="E71" s="17">
        <f>SUM(E72:E76)</f>
        <v>20929267935</v>
      </c>
      <c r="F71" s="17">
        <f>SUM(F72:F76)</f>
        <v>19732383220</v>
      </c>
    </row>
    <row r="72" spans="1:6" x14ac:dyDescent="0.2">
      <c r="A72" s="20"/>
      <c r="B72" s="24"/>
      <c r="C72" s="24"/>
      <c r="D72" s="22" t="s">
        <v>114</v>
      </c>
      <c r="E72" s="19">
        <v>1204668183</v>
      </c>
      <c r="F72" s="19">
        <v>716225206</v>
      </c>
    </row>
    <row r="73" spans="1:6" x14ac:dyDescent="0.2">
      <c r="A73" s="20"/>
      <c r="B73" s="24"/>
      <c r="C73" s="24"/>
      <c r="D73" s="22" t="s">
        <v>115</v>
      </c>
      <c r="E73" s="19">
        <v>9796685176</v>
      </c>
      <c r="F73" s="19">
        <v>9080459970</v>
      </c>
    </row>
    <row r="74" spans="1:6" x14ac:dyDescent="0.2">
      <c r="A74" s="20"/>
      <c r="B74" s="24"/>
      <c r="C74" s="24"/>
      <c r="D74" s="22" t="s">
        <v>116</v>
      </c>
      <c r="E74" s="19">
        <v>12647566848</v>
      </c>
      <c r="F74" s="19">
        <v>12647566848</v>
      </c>
    </row>
    <row r="75" spans="1:6" x14ac:dyDescent="0.2">
      <c r="A75" s="20"/>
      <c r="B75" s="24"/>
      <c r="C75" s="24"/>
      <c r="D75" s="22" t="s">
        <v>117</v>
      </c>
      <c r="E75" s="19">
        <v>0</v>
      </c>
      <c r="F75" s="19">
        <v>0</v>
      </c>
    </row>
    <row r="76" spans="1:6" x14ac:dyDescent="0.2">
      <c r="A76" s="20"/>
      <c r="B76" s="24"/>
      <c r="C76" s="24"/>
      <c r="D76" s="22" t="s">
        <v>118</v>
      </c>
      <c r="E76" s="39">
        <v>-2719652272</v>
      </c>
      <c r="F76" s="23">
        <v>-2711868804</v>
      </c>
    </row>
    <row r="77" spans="1:6" x14ac:dyDescent="0.2">
      <c r="A77" s="20"/>
      <c r="B77" s="24"/>
      <c r="C77" s="24"/>
      <c r="D77" s="22"/>
      <c r="E77" s="19"/>
      <c r="F77" s="19"/>
    </row>
    <row r="78" spans="1:6" ht="22.5" x14ac:dyDescent="0.2">
      <c r="A78" s="20"/>
      <c r="B78" s="24"/>
      <c r="C78" s="24"/>
      <c r="D78" s="16" t="s">
        <v>119</v>
      </c>
      <c r="E78" s="17">
        <f>SUM(E79:E80)</f>
        <v>0</v>
      </c>
      <c r="F78" s="17">
        <v>0</v>
      </c>
    </row>
    <row r="79" spans="1:6" x14ac:dyDescent="0.2">
      <c r="A79" s="20"/>
      <c r="B79" s="24"/>
      <c r="C79" s="24"/>
      <c r="D79" s="22" t="s">
        <v>120</v>
      </c>
      <c r="E79" s="19">
        <v>0</v>
      </c>
      <c r="F79" s="19">
        <v>0</v>
      </c>
    </row>
    <row r="80" spans="1:6" x14ac:dyDescent="0.2">
      <c r="A80" s="20"/>
      <c r="B80" s="24"/>
      <c r="C80" s="24"/>
      <c r="D80" s="22" t="s">
        <v>121</v>
      </c>
      <c r="E80" s="19">
        <v>0</v>
      </c>
      <c r="F80" s="19">
        <v>0</v>
      </c>
    </row>
    <row r="81" spans="1:7" ht="17.25" customHeight="1" x14ac:dyDescent="0.2">
      <c r="A81" s="20"/>
      <c r="B81" s="24"/>
      <c r="C81" s="24"/>
      <c r="D81" s="22"/>
      <c r="E81" s="19"/>
      <c r="F81" s="19"/>
    </row>
    <row r="82" spans="1:7" ht="18" customHeight="1" x14ac:dyDescent="0.2">
      <c r="A82" s="20"/>
      <c r="B82" s="24"/>
      <c r="C82" s="24"/>
      <c r="D82" s="16" t="s">
        <v>122</v>
      </c>
      <c r="E82" s="17">
        <f>+E66+E71+E78</f>
        <v>33664340979</v>
      </c>
      <c r="F82" s="17">
        <f>+F66+F71+F78</f>
        <v>32467456264</v>
      </c>
    </row>
    <row r="83" spans="1:7" x14ac:dyDescent="0.2">
      <c r="A83" s="20"/>
      <c r="B83" s="24"/>
      <c r="C83" s="24"/>
      <c r="D83" s="22"/>
      <c r="E83" s="19"/>
      <c r="F83" s="19"/>
    </row>
    <row r="84" spans="1:7" ht="25.5" customHeight="1" thickBot="1" x14ac:dyDescent="0.25">
      <c r="A84" s="40"/>
      <c r="B84" s="28"/>
      <c r="C84" s="28"/>
      <c r="D84" s="41" t="s">
        <v>123</v>
      </c>
      <c r="E84" s="42" t="e">
        <f>+E62+E82</f>
        <v>#REF!</v>
      </c>
      <c r="F84" s="42">
        <f>+F62+F82</f>
        <v>36775981799</v>
      </c>
    </row>
    <row r="85" spans="1:7" ht="12" x14ac:dyDescent="0.2">
      <c r="A85" s="43"/>
      <c r="B85" s="43"/>
      <c r="C85" s="43"/>
      <c r="D85" s="43"/>
      <c r="E85" s="44"/>
      <c r="F85" s="45"/>
      <c r="G85" s="43"/>
    </row>
    <row r="86" spans="1:7" ht="12" x14ac:dyDescent="0.2">
      <c r="A86" s="43"/>
      <c r="B86" s="43"/>
      <c r="C86" s="43"/>
      <c r="D86" s="43"/>
      <c r="E86" s="46"/>
      <c r="F86" s="46"/>
      <c r="G86" s="43"/>
    </row>
    <row r="88" spans="1:7" ht="12" x14ac:dyDescent="0.2">
      <c r="A88" s="47"/>
      <c r="B88" s="47"/>
      <c r="C88" s="48"/>
      <c r="D88" s="49"/>
      <c r="E88" s="50"/>
      <c r="F88" s="51"/>
      <c r="G88" s="51"/>
    </row>
    <row r="89" spans="1:7" ht="12" x14ac:dyDescent="0.2">
      <c r="A89" s="52" t="s">
        <v>124</v>
      </c>
      <c r="B89" s="52"/>
      <c r="C89" s="51"/>
      <c r="D89" s="53" t="s">
        <v>125</v>
      </c>
      <c r="E89" s="53"/>
      <c r="F89" s="51"/>
      <c r="G89" s="51"/>
    </row>
    <row r="90" spans="1:7" ht="12" x14ac:dyDescent="0.2">
      <c r="A90" s="54" t="s">
        <v>126</v>
      </c>
      <c r="B90" s="54"/>
      <c r="C90" s="55"/>
      <c r="D90" s="56" t="s">
        <v>127</v>
      </c>
      <c r="E90" s="56"/>
      <c r="F90" s="55"/>
      <c r="G90" s="55"/>
    </row>
    <row r="91" spans="1:7" x14ac:dyDescent="0.2">
      <c r="A91" s="57" t="s">
        <v>128</v>
      </c>
      <c r="B91" s="57"/>
    </row>
    <row r="92" spans="1:7" x14ac:dyDescent="0.2">
      <c r="A92" s="57" t="s">
        <v>129</v>
      </c>
      <c r="B92" s="57"/>
    </row>
    <row r="93" spans="1:7" x14ac:dyDescent="0.2">
      <c r="A93" s="57" t="s">
        <v>130</v>
      </c>
      <c r="B93" s="57"/>
    </row>
    <row r="94" spans="1:7" x14ac:dyDescent="0.2">
      <c r="A94" s="57" t="s">
        <v>131</v>
      </c>
      <c r="B94" s="57"/>
    </row>
    <row r="95" spans="1:7" x14ac:dyDescent="0.2">
      <c r="A95" s="57" t="s">
        <v>132</v>
      </c>
      <c r="B95" s="57"/>
    </row>
    <row r="96" spans="1:7" x14ac:dyDescent="0.2">
      <c r="A96" s="57" t="s">
        <v>133</v>
      </c>
      <c r="B96" s="57"/>
    </row>
    <row r="97" spans="1:2" x14ac:dyDescent="0.2">
      <c r="A97" s="57" t="s">
        <v>134</v>
      </c>
      <c r="B97" s="57"/>
    </row>
    <row r="98" spans="1:2" x14ac:dyDescent="0.2">
      <c r="A98" s="57" t="s">
        <v>135</v>
      </c>
      <c r="B98" s="57"/>
    </row>
  </sheetData>
  <mergeCells count="17">
    <mergeCell ref="A95:B95"/>
    <mergeCell ref="A96:B96"/>
    <mergeCell ref="A97:B97"/>
    <mergeCell ref="A98:B98"/>
    <mergeCell ref="A90:B90"/>
    <mergeCell ref="D90:E90"/>
    <mergeCell ref="A91:B91"/>
    <mergeCell ref="A92:B92"/>
    <mergeCell ref="A93:B93"/>
    <mergeCell ref="A94:B94"/>
    <mergeCell ref="A4:F4"/>
    <mergeCell ref="A5:F5"/>
    <mergeCell ref="A6:F6"/>
    <mergeCell ref="A7:F7"/>
    <mergeCell ref="A88:B88"/>
    <mergeCell ref="A89:B89"/>
    <mergeCell ref="D89:E8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Francisco,Carlos</dc:creator>
  <cp:lastModifiedBy>Vasquez Francisco,Carlos</cp:lastModifiedBy>
  <dcterms:created xsi:type="dcterms:W3CDTF">2021-05-04T21:06:54Z</dcterms:created>
  <dcterms:modified xsi:type="dcterms:W3CDTF">2021-05-04T21:07:08Z</dcterms:modified>
</cp:coreProperties>
</file>