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2\4to Avance Gestión Financiera 2022\Excel 4to. Avance y Cuenta Pública 2022\"/>
    </mc:Choice>
  </mc:AlternateContent>
  <bookViews>
    <workbookView xWindow="0" yWindow="0" windowWidth="28800" windowHeight="12312"/>
  </bookViews>
  <sheets>
    <sheet name="CAP Y CONC A DIC 2022" sheetId="1" r:id="rId1"/>
  </sheets>
  <definedNames>
    <definedName name="_xlnm.Print_Titles" localSheetId="0">'CAP Y CONC A DIC 2022'!$1:$7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1" l="1"/>
  <c r="I79" i="1"/>
  <c r="I74" i="1" s="1"/>
  <c r="I8" i="1" s="1"/>
  <c r="I78" i="1"/>
  <c r="I76" i="1"/>
  <c r="I75" i="1"/>
  <c r="I10" i="1"/>
  <c r="I9" i="1"/>
  <c r="I12" i="1"/>
  <c r="I11" i="1"/>
  <c r="I149" i="1"/>
  <c r="I132" i="1"/>
  <c r="I122" i="1"/>
  <c r="I102" i="1"/>
  <c r="I92" i="1"/>
  <c r="I84" i="1"/>
  <c r="I70" i="1"/>
  <c r="I61" i="1"/>
  <c r="I57" i="1"/>
  <c r="I47" i="1"/>
  <c r="I37" i="1"/>
  <c r="I27" i="1"/>
  <c r="I17" i="1"/>
  <c r="I150" i="1"/>
  <c r="I134" i="1"/>
  <c r="I136" i="1"/>
  <c r="I145" i="1"/>
  <c r="E149" i="1"/>
  <c r="F149" i="1"/>
  <c r="G149" i="1"/>
  <c r="H149" i="1"/>
  <c r="I131" i="1"/>
  <c r="I128" i="1"/>
  <c r="I127" i="1"/>
  <c r="I126" i="1"/>
  <c r="I124" i="1"/>
  <c r="I107" i="1"/>
  <c r="I105" i="1"/>
  <c r="I97" i="1"/>
  <c r="I98" i="1"/>
  <c r="I99" i="1"/>
  <c r="I100" i="1"/>
  <c r="I101" i="1"/>
  <c r="I96" i="1"/>
  <c r="I89" i="1"/>
  <c r="I87" i="1"/>
  <c r="I62" i="1"/>
  <c r="I59" i="1"/>
  <c r="I56" i="1"/>
  <c r="I53" i="1"/>
  <c r="I49" i="1"/>
  <c r="I50" i="1"/>
  <c r="I51" i="1"/>
  <c r="I46" i="1"/>
  <c r="I45" i="1"/>
  <c r="I41" i="1"/>
  <c r="I133" i="1"/>
  <c r="I123" i="1"/>
  <c r="I104" i="1"/>
  <c r="I93" i="1"/>
  <c r="I85" i="1"/>
  <c r="I58" i="1"/>
  <c r="I48" i="1"/>
  <c r="I38" i="1"/>
  <c r="I35" i="1"/>
  <c r="I36" i="1"/>
  <c r="I29" i="1"/>
  <c r="I30" i="1"/>
  <c r="I31" i="1"/>
  <c r="I32" i="1"/>
  <c r="I33" i="1"/>
  <c r="I34" i="1"/>
  <c r="I28" i="1"/>
  <c r="I19" i="1"/>
  <c r="I20" i="1"/>
  <c r="I21" i="1"/>
  <c r="I22" i="1"/>
  <c r="I23" i="1"/>
  <c r="I24" i="1"/>
  <c r="I25" i="1"/>
  <c r="I26" i="1"/>
  <c r="I18" i="1"/>
  <c r="I16" i="1"/>
  <c r="I13" i="1"/>
  <c r="I14" i="1"/>
  <c r="I83" i="1" l="1"/>
  <c r="E84" i="1"/>
  <c r="F84" i="1"/>
  <c r="G84" i="1"/>
  <c r="H84" i="1"/>
  <c r="E92" i="1"/>
  <c r="F92" i="1"/>
  <c r="G92" i="1"/>
  <c r="H92" i="1"/>
  <c r="E102" i="1"/>
  <c r="F102" i="1"/>
  <c r="G102" i="1"/>
  <c r="H102" i="1"/>
  <c r="E112" i="1"/>
  <c r="F112" i="1"/>
  <c r="G112" i="1"/>
  <c r="H112" i="1"/>
  <c r="I112" i="1"/>
  <c r="E122" i="1"/>
  <c r="F122" i="1"/>
  <c r="G122" i="1"/>
  <c r="H122" i="1"/>
  <c r="E132" i="1"/>
  <c r="F132" i="1"/>
  <c r="G132" i="1"/>
  <c r="H132" i="1"/>
  <c r="E136" i="1"/>
  <c r="F136" i="1"/>
  <c r="G136" i="1"/>
  <c r="H136" i="1"/>
  <c r="E145" i="1"/>
  <c r="F145" i="1"/>
  <c r="G145" i="1"/>
  <c r="H145" i="1"/>
  <c r="D149" i="1"/>
  <c r="D145" i="1"/>
  <c r="D136" i="1"/>
  <c r="D132" i="1"/>
  <c r="D122" i="1"/>
  <c r="D112" i="1"/>
  <c r="D102" i="1"/>
  <c r="D92" i="1"/>
  <c r="D84" i="1"/>
  <c r="D8" i="1"/>
  <c r="E74" i="1"/>
  <c r="F74" i="1"/>
  <c r="G74" i="1"/>
  <c r="H74" i="1"/>
  <c r="D74" i="1"/>
  <c r="E70" i="1"/>
  <c r="F70" i="1"/>
  <c r="G70" i="1"/>
  <c r="H70" i="1"/>
  <c r="D70" i="1"/>
  <c r="E61" i="1"/>
  <c r="F61" i="1"/>
  <c r="G61" i="1"/>
  <c r="H61" i="1"/>
  <c r="D61" i="1"/>
  <c r="E57" i="1"/>
  <c r="F57" i="1"/>
  <c r="G57" i="1"/>
  <c r="H57" i="1"/>
  <c r="D57" i="1"/>
  <c r="E47" i="1"/>
  <c r="F47" i="1"/>
  <c r="G47" i="1"/>
  <c r="H47" i="1"/>
  <c r="D47" i="1"/>
  <c r="E37" i="1"/>
  <c r="F37" i="1"/>
  <c r="G37" i="1"/>
  <c r="H37" i="1"/>
  <c r="D37" i="1"/>
  <c r="H27" i="1"/>
  <c r="G27" i="1"/>
  <c r="F27" i="1"/>
  <c r="E27" i="1"/>
  <c r="D27" i="1"/>
  <c r="E17" i="1"/>
  <c r="F17" i="1"/>
  <c r="G17" i="1"/>
  <c r="H17" i="1"/>
  <c r="D17" i="1"/>
  <c r="H9" i="1"/>
  <c r="G9" i="1"/>
  <c r="F9" i="1"/>
  <c r="E9" i="1"/>
  <c r="D9" i="1"/>
  <c r="G8" i="1" l="1"/>
  <c r="E8" i="1"/>
  <c r="F8" i="1"/>
  <c r="H8" i="1"/>
  <c r="F83" i="1"/>
  <c r="H83" i="1"/>
  <c r="G83" i="1"/>
  <c r="E83" i="1"/>
  <c r="D83" i="1"/>
  <c r="D158" i="1" s="1"/>
  <c r="I158" i="1" l="1"/>
  <c r="F158" i="1"/>
  <c r="E158" i="1"/>
  <c r="G158" i="1"/>
  <c r="H158" i="1"/>
</calcChain>
</file>

<file path=xl/sharedStrings.xml><?xml version="1.0" encoding="utf-8"?>
<sst xmlns="http://schemas.openxmlformats.org/spreadsheetml/2006/main" count="165" uniqueCount="92">
  <si>
    <t>H. AYUNTAMIENTO DE TIJUANA</t>
  </si>
  <si>
    <t>Estado Analítico del Ejercicio del Presupuesto de Egresos Detallado - LDF</t>
  </si>
  <si>
    <t xml:space="preserve">Clasificación por Objeto del Gasto (Capítulo y Concepto) </t>
  </si>
  <si>
    <t>(PESOS)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</si>
  <si>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</si>
  <si>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</si>
  <si>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</si>
  <si>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</si>
  <si>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</si>
  <si>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</si>
  <si>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</si>
  <si>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</si>
  <si>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</si>
  <si>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</si>
  <si>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</si>
  <si>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</si>
  <si>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</si>
  <si>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</si>
  <si>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</si>
  <si>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</si>
  <si>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</si>
  <si>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</si>
  <si>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</si>
  <si>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</si>
  <si>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</si>
  <si>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</si>
  <si>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</si>
  <si>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</si>
  <si>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</si>
  <si>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</si>
  <si>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</si>
  <si>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</si>
  <si>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</si>
  <si>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</si>
  <si>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</si>
  <si>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</si>
  <si>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</si>
  <si>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</si>
  <si>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</si>
  <si>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</si>
  <si>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</si>
  <si>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</si>
  <si>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</si>
  <si>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</si>
  <si>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</si>
  <si>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</si>
  <si>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</si>
  <si>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</si>
  <si>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</si>
  <si>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</si>
  <si>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</si>
  <si>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</si>
  <si>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</si>
  <si>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</si>
  <si>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</si>
  <si>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</si>
  <si>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</si>
  <si>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</si>
  <si>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</si>
  <si>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</si>
  <si>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</si>
  <si>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</si>
  <si>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</si>
  <si>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</si>
  <si>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</si>
  <si>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</si>
  <si>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</si>
  <si>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</si>
  <si>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</si>
  <si>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</si>
  <si>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</si>
  <si>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</si>
  <si>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</si>
  <si>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</si>
  <si>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</si>
  <si>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</si>
  <si>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</si>
  <si>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</si>
  <si>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</si>
  <si>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AMORTIZACION DE LA DEUDA PUBLICA</t>
  </si>
  <si>
    <t>i2) Intereses de la Deuda Pública</t>
  </si>
  <si>
    <t>INTERESES DE LA DEUDA PUBLICA</t>
  </si>
  <si>
    <t>i3) Comisiones de la Deuda Pública</t>
  </si>
  <si>
    <t>i4) Gastos de la Deuda Pública</t>
  </si>
  <si>
    <t>GASTOS DE LA DEUDA PUBLICA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</si>
  <si>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</si>
  <si>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</si>
  <si>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</si>
  <si>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</si>
  <si>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</si>
  <si>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2022</t>
  </si>
  <si>
    <t>I. Gasto No Etiquetado (I=A+B+C+D+E+F+G+H+I)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</si>
</sst>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43" fontId="2" fillId="0" borderId="11" xfId="1" applyFont="1" applyBorder="1" applyAlignment="1">
      <alignment horizontal="center" vertical="center" wrapText="1"/>
    </xf>
    <xf numFmtId="43" fontId="2" fillId="0" borderId="13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3" fontId="2" fillId="0" borderId="12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43" fontId="2" fillId="0" borderId="15" xfId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3" fontId="3" fillId="0" borderId="15" xfId="1" applyFont="1" applyBorder="1" applyAlignment="1">
      <alignment vertical="center"/>
    </xf>
    <xf numFmtId="43" fontId="3" fillId="0" borderId="5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3" fontId="3" fillId="0" borderId="14" xfId="1" applyFont="1" applyBorder="1" applyAlignment="1">
      <alignment vertical="center"/>
    </xf>
    <xf numFmtId="43" fontId="3" fillId="0" borderId="8" xfId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3" fontId="3" fillId="0" borderId="15" xfId="1" applyFont="1" applyBorder="1"/>
    <xf numFmtId="43" fontId="3" fillId="0" borderId="15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65116</xdr:rowOff>
    </xdr:from>
    <xdr:to>
      <xdr:col>2</xdr:col>
      <xdr:colOff>1409701</xdr:colOff>
      <xdr:row>4</xdr:row>
      <xdr:rowOff>102690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65116"/>
          <a:ext cx="2495550" cy="79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zoomScale="70" zoomScaleNormal="70" workbookViewId="0">
      <selection activeCell="D8" sqref="D8"/>
    </sheetView>
  </sheetViews>
  <sheetFormatPr baseColWidth="10" defaultColWidth="11.44140625" defaultRowHeight="15.6" x14ac:dyDescent="0.3"/>
  <cols>
    <col min="1" max="2" width="11.5546875" style="18" bestFit="1" customWidth="1"/>
    <col min="3" max="3" width="65.44140625" style="27" customWidth="1"/>
    <col min="4" max="4" width="21.5546875" style="17" bestFit="1" customWidth="1"/>
    <col min="5" max="5" width="19.44140625" style="17" bestFit="1" customWidth="1"/>
    <col min="6" max="9" width="21.5546875" style="17" bestFit="1" customWidth="1"/>
    <col min="10" max="10" width="11.44140625" style="17"/>
    <col min="11" max="16384" width="11.44140625" style="18"/>
  </cols>
  <sheetData>
    <row r="1" spans="1:10" s="28" customFormat="1" ht="15" customHeight="1" x14ac:dyDescent="0.35">
      <c r="A1" s="51" t="s">
        <v>0</v>
      </c>
      <c r="B1" s="52"/>
      <c r="C1" s="52"/>
      <c r="D1" s="52"/>
      <c r="E1" s="52"/>
      <c r="F1" s="52"/>
      <c r="G1" s="52"/>
      <c r="H1" s="52"/>
      <c r="I1" s="53"/>
    </row>
    <row r="2" spans="1:10" s="28" customFormat="1" ht="15" customHeight="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6"/>
    </row>
    <row r="3" spans="1:10" s="28" customFormat="1" ht="15" customHeight="1" x14ac:dyDescent="0.35">
      <c r="A3" s="54" t="s">
        <v>2</v>
      </c>
      <c r="B3" s="55"/>
      <c r="C3" s="55"/>
      <c r="D3" s="55"/>
      <c r="E3" s="55"/>
      <c r="F3" s="55"/>
      <c r="G3" s="55"/>
      <c r="H3" s="55"/>
      <c r="I3" s="56"/>
    </row>
    <row r="4" spans="1:10" s="28" customFormat="1" ht="15" customHeight="1" x14ac:dyDescent="0.35">
      <c r="A4" s="54" t="s">
        <v>90</v>
      </c>
      <c r="B4" s="55"/>
      <c r="C4" s="55"/>
      <c r="D4" s="55"/>
      <c r="E4" s="55"/>
      <c r="F4" s="55"/>
      <c r="G4" s="55"/>
      <c r="H4" s="55"/>
      <c r="I4" s="56"/>
    </row>
    <row r="5" spans="1:10" s="28" customFormat="1" ht="15.75" customHeight="1" thickBot="1" x14ac:dyDescent="0.4">
      <c r="A5" s="57" t="s">
        <v>3</v>
      </c>
      <c r="B5" s="58"/>
      <c r="C5" s="58"/>
      <c r="D5" s="58"/>
      <c r="E5" s="58"/>
      <c r="F5" s="58"/>
      <c r="G5" s="58"/>
      <c r="H5" s="58"/>
      <c r="I5" s="59"/>
    </row>
    <row r="6" spans="1:10" s="28" customFormat="1" ht="15.75" customHeight="1" thickBot="1" x14ac:dyDescent="0.4">
      <c r="A6" s="40" t="s">
        <v>4</v>
      </c>
      <c r="B6" s="41"/>
      <c r="C6" s="42"/>
      <c r="D6" s="46" t="s">
        <v>5</v>
      </c>
      <c r="E6" s="47"/>
      <c r="F6" s="47"/>
      <c r="G6" s="47"/>
      <c r="H6" s="48"/>
      <c r="I6" s="49" t="s">
        <v>6</v>
      </c>
    </row>
    <row r="7" spans="1:10" s="5" customFormat="1" ht="31.8" thickBot="1" x14ac:dyDescent="0.35">
      <c r="A7" s="43"/>
      <c r="B7" s="44"/>
      <c r="C7" s="45"/>
      <c r="D7" s="1" t="s">
        <v>7</v>
      </c>
      <c r="E7" s="2" t="s">
        <v>8</v>
      </c>
      <c r="F7" s="2" t="s">
        <v>9</v>
      </c>
      <c r="G7" s="2" t="s">
        <v>10</v>
      </c>
      <c r="H7" s="3" t="s">
        <v>11</v>
      </c>
      <c r="I7" s="50"/>
      <c r="J7" s="4"/>
    </row>
    <row r="8" spans="1:10" s="11" customFormat="1" x14ac:dyDescent="0.3">
      <c r="A8" s="6" t="s">
        <v>91</v>
      </c>
      <c r="B8" s="7"/>
      <c r="C8" s="8"/>
      <c r="D8" s="9">
        <f>+D9+D17+D27+D37+D47+D57+D61+D70+D74</f>
        <v>7343188311.4699993</v>
      </c>
      <c r="E8" s="9">
        <f t="shared" ref="E8:I8" si="0">+E9+E17+E27+E37+E47+E57+E61+E70+E74</f>
        <v>864279121.38999999</v>
      </c>
      <c r="F8" s="9">
        <f t="shared" si="0"/>
        <v>8207467432.8599987</v>
      </c>
      <c r="G8" s="9">
        <f t="shared" si="0"/>
        <v>7615749467.7999992</v>
      </c>
      <c r="H8" s="9">
        <f t="shared" si="0"/>
        <v>7157718682.1800013</v>
      </c>
      <c r="I8" s="9">
        <f>+I9+I17+I27+I37+I47+I57+I61+I70+I74</f>
        <v>591717965.06000006</v>
      </c>
      <c r="J8" s="10"/>
    </row>
    <row r="9" spans="1:10" s="11" customFormat="1" x14ac:dyDescent="0.3">
      <c r="A9" s="29" t="s">
        <v>12</v>
      </c>
      <c r="B9" s="30"/>
      <c r="C9" s="12"/>
      <c r="D9" s="13">
        <f>SUM(D10:D16)</f>
        <v>4023324854.46</v>
      </c>
      <c r="E9" s="13">
        <f t="shared" ref="E9:I9" si="1">SUM(E10:E16)</f>
        <v>164414735.32999986</v>
      </c>
      <c r="F9" s="13">
        <f t="shared" si="1"/>
        <v>4187739589.789999</v>
      </c>
      <c r="G9" s="13">
        <f t="shared" si="1"/>
        <v>4045085272.8099995</v>
      </c>
      <c r="H9" s="13">
        <f t="shared" si="1"/>
        <v>3990205354.6599994</v>
      </c>
      <c r="I9" s="13">
        <f>SUM(I10:I16)</f>
        <v>142654316.97999996</v>
      </c>
      <c r="J9" s="10"/>
    </row>
    <row r="10" spans="1:10" x14ac:dyDescent="0.35">
      <c r="A10" s="31"/>
      <c r="B10" s="20" t="s">
        <v>13</v>
      </c>
      <c r="C10" s="14"/>
      <c r="D10" s="38">
        <v>926269880.35000002</v>
      </c>
      <c r="E10" s="38">
        <v>1663341.6199999999</v>
      </c>
      <c r="F10" s="38">
        <v>927933221.97000003</v>
      </c>
      <c r="G10" s="38">
        <v>921614378.64999998</v>
      </c>
      <c r="H10" s="38">
        <v>917663945.00999987</v>
      </c>
      <c r="I10" s="39">
        <f>F10-G10</f>
        <v>6318843.3200000525</v>
      </c>
    </row>
    <row r="11" spans="1:10" x14ac:dyDescent="0.35">
      <c r="A11" s="31"/>
      <c r="B11" s="20" t="s">
        <v>14</v>
      </c>
      <c r="C11" s="14"/>
      <c r="D11" s="38">
        <v>210052513.33000004</v>
      </c>
      <c r="E11" s="38">
        <v>1403689.59</v>
      </c>
      <c r="F11" s="38">
        <v>211456202.92000005</v>
      </c>
      <c r="G11" s="38">
        <v>192636498.09999999</v>
      </c>
      <c r="H11" s="38">
        <v>192601724.63999999</v>
      </c>
      <c r="I11" s="39">
        <f>F11-G11</f>
        <v>18819704.820000052</v>
      </c>
    </row>
    <row r="12" spans="1:10" x14ac:dyDescent="0.35">
      <c r="A12" s="31"/>
      <c r="B12" s="20" t="s">
        <v>15</v>
      </c>
      <c r="C12" s="14"/>
      <c r="D12" s="38">
        <v>526611420.53000021</v>
      </c>
      <c r="E12" s="38">
        <v>7806386.8500000108</v>
      </c>
      <c r="F12" s="38">
        <v>534417807.38</v>
      </c>
      <c r="G12" s="38">
        <v>471024920.13000011</v>
      </c>
      <c r="H12" s="38">
        <v>440987878.51000011</v>
      </c>
      <c r="I12" s="39">
        <f>F12-G12</f>
        <v>63392887.249999881</v>
      </c>
    </row>
    <row r="13" spans="1:10" x14ac:dyDescent="0.35">
      <c r="A13" s="31"/>
      <c r="B13" s="20" t="s">
        <v>16</v>
      </c>
      <c r="C13" s="14"/>
      <c r="D13" s="38">
        <v>485089265.30000013</v>
      </c>
      <c r="E13" s="38">
        <v>-14972277.539999994</v>
      </c>
      <c r="F13" s="38">
        <v>470116987.76000011</v>
      </c>
      <c r="G13" s="38">
        <v>441358326.33999997</v>
      </c>
      <c r="H13" s="38">
        <v>422681137.04999995</v>
      </c>
      <c r="I13" s="39">
        <f t="shared" ref="I11:I18" si="2">F13-G13</f>
        <v>28758661.420000136</v>
      </c>
    </row>
    <row r="14" spans="1:10" x14ac:dyDescent="0.35">
      <c r="A14" s="31"/>
      <c r="B14" s="20" t="s">
        <v>17</v>
      </c>
      <c r="C14" s="14"/>
      <c r="D14" s="38">
        <v>1850317267.7899997</v>
      </c>
      <c r="E14" s="38">
        <v>165751215.51999986</v>
      </c>
      <c r="F14" s="38">
        <v>2016068483.3099992</v>
      </c>
      <c r="G14" s="38">
        <v>1992099394.3899994</v>
      </c>
      <c r="H14" s="38">
        <v>1989918914.2499998</v>
      </c>
      <c r="I14" s="39">
        <f t="shared" si="2"/>
        <v>23969088.919999838</v>
      </c>
    </row>
    <row r="15" spans="1:10" x14ac:dyDescent="0.35">
      <c r="A15" s="31"/>
      <c r="B15" s="20" t="s">
        <v>18</v>
      </c>
      <c r="C15" s="14"/>
      <c r="D15" s="38"/>
      <c r="E15" s="38"/>
      <c r="F15" s="38"/>
      <c r="G15" s="38"/>
      <c r="H15" s="38"/>
      <c r="I15" s="39"/>
    </row>
    <row r="16" spans="1:10" x14ac:dyDescent="0.35">
      <c r="A16" s="31"/>
      <c r="B16" s="20" t="s">
        <v>19</v>
      </c>
      <c r="C16" s="14"/>
      <c r="D16" s="38">
        <v>24984507.16</v>
      </c>
      <c r="E16" s="38">
        <v>2762379.29</v>
      </c>
      <c r="F16" s="38">
        <v>27746886.449999999</v>
      </c>
      <c r="G16" s="38">
        <v>26351755.200000003</v>
      </c>
      <c r="H16" s="38">
        <v>26351755.200000003</v>
      </c>
      <c r="I16" s="39">
        <f t="shared" si="2"/>
        <v>1395131.2499999963</v>
      </c>
    </row>
    <row r="17" spans="1:10" s="11" customFormat="1" x14ac:dyDescent="0.35">
      <c r="A17" s="29" t="s">
        <v>20</v>
      </c>
      <c r="B17" s="30"/>
      <c r="C17" s="32"/>
      <c r="D17" s="13">
        <f>SUM(D18:D26)</f>
        <v>759213929.80000007</v>
      </c>
      <c r="E17" s="13">
        <f t="shared" ref="E17:I17" si="3">SUM(E18:E26)</f>
        <v>5177285.1500000209</v>
      </c>
      <c r="F17" s="13">
        <f t="shared" si="3"/>
        <v>764391214.95000005</v>
      </c>
      <c r="G17" s="13">
        <f t="shared" si="3"/>
        <v>708056006.44000006</v>
      </c>
      <c r="H17" s="13">
        <f t="shared" si="3"/>
        <v>638179190.90999997</v>
      </c>
      <c r="I17" s="13">
        <f>SUM(I18:I26)</f>
        <v>56335208.509999938</v>
      </c>
      <c r="J17" s="10"/>
    </row>
    <row r="18" spans="1:10" x14ac:dyDescent="0.35">
      <c r="A18" s="31"/>
      <c r="B18" s="60" t="s">
        <v>21</v>
      </c>
      <c r="C18" s="60"/>
      <c r="D18" s="38">
        <v>40794000.020000003</v>
      </c>
      <c r="E18" s="38">
        <v>-1586129.25</v>
      </c>
      <c r="F18" s="38">
        <v>39207870.770000003</v>
      </c>
      <c r="G18" s="38">
        <v>34940109.609999999</v>
      </c>
      <c r="H18" s="38">
        <v>33567468.089999996</v>
      </c>
      <c r="I18" s="39">
        <f>F18-G18</f>
        <v>4267761.1600000039</v>
      </c>
    </row>
    <row r="19" spans="1:10" x14ac:dyDescent="0.35">
      <c r="A19" s="31"/>
      <c r="B19" s="20" t="s">
        <v>22</v>
      </c>
      <c r="C19" s="14"/>
      <c r="D19" s="38">
        <v>8109564.7300000004</v>
      </c>
      <c r="E19" s="38">
        <v>-272187.48000000004</v>
      </c>
      <c r="F19" s="38">
        <v>7837377.25</v>
      </c>
      <c r="G19" s="38">
        <v>6154519.1400000006</v>
      </c>
      <c r="H19" s="38">
        <v>5845125.3600000003</v>
      </c>
      <c r="I19" s="39">
        <f t="shared" ref="I19:I28" si="4">F19-G19</f>
        <v>1682858.1099999994</v>
      </c>
    </row>
    <row r="20" spans="1:10" x14ac:dyDescent="0.35">
      <c r="A20" s="31"/>
      <c r="B20" s="20" t="s">
        <v>23</v>
      </c>
      <c r="C20" s="14"/>
      <c r="D20" s="38">
        <v>3800</v>
      </c>
      <c r="E20" s="38">
        <v>0</v>
      </c>
      <c r="F20" s="38">
        <v>3800</v>
      </c>
      <c r="G20" s="38">
        <v>0</v>
      </c>
      <c r="H20" s="38">
        <v>0</v>
      </c>
      <c r="I20" s="39">
        <f t="shared" si="4"/>
        <v>3800</v>
      </c>
    </row>
    <row r="21" spans="1:10" x14ac:dyDescent="0.35">
      <c r="A21" s="31"/>
      <c r="B21" s="33" t="s">
        <v>24</v>
      </c>
      <c r="C21" s="14"/>
      <c r="D21" s="38">
        <v>181081220.59000003</v>
      </c>
      <c r="E21" s="38">
        <v>52842721.750000007</v>
      </c>
      <c r="F21" s="38">
        <v>233923942.34</v>
      </c>
      <c r="G21" s="38">
        <v>222056892.31000009</v>
      </c>
      <c r="H21" s="38">
        <v>197296070.7100001</v>
      </c>
      <c r="I21" s="39">
        <f t="shared" si="4"/>
        <v>11867050.029999912</v>
      </c>
    </row>
    <row r="22" spans="1:10" x14ac:dyDescent="0.35">
      <c r="A22" s="31"/>
      <c r="B22" s="20" t="s">
        <v>25</v>
      </c>
      <c r="C22" s="14"/>
      <c r="D22" s="38">
        <v>54505062.889999993</v>
      </c>
      <c r="E22" s="38">
        <v>7088668.2000000002</v>
      </c>
      <c r="F22" s="38">
        <v>61593731.089999996</v>
      </c>
      <c r="G22" s="38">
        <v>57871428.25</v>
      </c>
      <c r="H22" s="38">
        <v>51218985.539999999</v>
      </c>
      <c r="I22" s="39">
        <f t="shared" si="4"/>
        <v>3722302.8399999961</v>
      </c>
    </row>
    <row r="23" spans="1:10" x14ac:dyDescent="0.35">
      <c r="A23" s="31"/>
      <c r="B23" s="20" t="s">
        <v>26</v>
      </c>
      <c r="C23" s="14"/>
      <c r="D23" s="38">
        <v>307045532.09000003</v>
      </c>
      <c r="E23" s="38">
        <v>-69576910.179999992</v>
      </c>
      <c r="F23" s="38">
        <v>237468621.91000003</v>
      </c>
      <c r="G23" s="38">
        <v>222127333.62000003</v>
      </c>
      <c r="H23" s="38">
        <v>216140458.34</v>
      </c>
      <c r="I23" s="39">
        <f t="shared" si="4"/>
        <v>15341288.289999992</v>
      </c>
    </row>
    <row r="24" spans="1:10" x14ac:dyDescent="0.35">
      <c r="A24" s="31"/>
      <c r="B24" s="60" t="s">
        <v>27</v>
      </c>
      <c r="C24" s="60"/>
      <c r="D24" s="38">
        <v>52507060.450000003</v>
      </c>
      <c r="E24" s="38">
        <v>5227789.8899999997</v>
      </c>
      <c r="F24" s="38">
        <v>57734850.340000004</v>
      </c>
      <c r="G24" s="38">
        <v>55714321.900000006</v>
      </c>
      <c r="H24" s="38">
        <v>43370892.480000012</v>
      </c>
      <c r="I24" s="39">
        <f t="shared" si="4"/>
        <v>2020528.4399999976</v>
      </c>
    </row>
    <row r="25" spans="1:10" x14ac:dyDescent="0.35">
      <c r="A25" s="31"/>
      <c r="B25" s="20" t="s">
        <v>28</v>
      </c>
      <c r="C25" s="14"/>
      <c r="D25" s="38">
        <v>5734480</v>
      </c>
      <c r="E25" s="38">
        <v>1365664.06</v>
      </c>
      <c r="F25" s="38">
        <v>7100144.0600000005</v>
      </c>
      <c r="G25" s="38">
        <v>6978380.4400000004</v>
      </c>
      <c r="H25" s="38">
        <v>3361521.31</v>
      </c>
      <c r="I25" s="39">
        <f t="shared" si="4"/>
        <v>121763.62000000011</v>
      </c>
    </row>
    <row r="26" spans="1:10" x14ac:dyDescent="0.35">
      <c r="A26" s="31"/>
      <c r="B26" s="20" t="s">
        <v>29</v>
      </c>
      <c r="C26" s="14"/>
      <c r="D26" s="38">
        <v>109433209.03</v>
      </c>
      <c r="E26" s="38">
        <v>10087668.16</v>
      </c>
      <c r="F26" s="38">
        <v>119520877.19000001</v>
      </c>
      <c r="G26" s="38">
        <v>102213021.16999997</v>
      </c>
      <c r="H26" s="38">
        <v>87378669.079999954</v>
      </c>
      <c r="I26" s="39">
        <f t="shared" si="4"/>
        <v>17307856.020000041</v>
      </c>
    </row>
    <row r="27" spans="1:10" s="11" customFormat="1" x14ac:dyDescent="0.35">
      <c r="A27" s="29" t="s">
        <v>30</v>
      </c>
      <c r="B27" s="32"/>
      <c r="C27" s="34"/>
      <c r="D27" s="13">
        <f>SUM(D28:D36)</f>
        <v>1132230961.8299999</v>
      </c>
      <c r="E27" s="13">
        <f t="shared" ref="E27:I27" si="5">SUM(E28:E36)</f>
        <v>447285372.25999999</v>
      </c>
      <c r="F27" s="13">
        <f t="shared" si="5"/>
        <v>1579516334.0900002</v>
      </c>
      <c r="G27" s="13">
        <f t="shared" si="5"/>
        <v>1477960574.3800001</v>
      </c>
      <c r="H27" s="13">
        <f t="shared" si="5"/>
        <v>1422527936.27</v>
      </c>
      <c r="I27" s="13">
        <f>SUM(I28:I36)</f>
        <v>101555759.71000013</v>
      </c>
      <c r="J27" s="10"/>
    </row>
    <row r="28" spans="1:10" x14ac:dyDescent="0.35">
      <c r="A28" s="31"/>
      <c r="B28" s="20" t="s">
        <v>31</v>
      </c>
      <c r="C28" s="14"/>
      <c r="D28" s="38">
        <v>227259561.38</v>
      </c>
      <c r="E28" s="38">
        <v>11095993.220000001</v>
      </c>
      <c r="F28" s="38">
        <v>238355554.59999999</v>
      </c>
      <c r="G28" s="38">
        <v>233532866.45000002</v>
      </c>
      <c r="H28" s="38">
        <v>233152400.41000003</v>
      </c>
      <c r="I28" s="39">
        <f>F28-G28</f>
        <v>4822688.1499999762</v>
      </c>
    </row>
    <row r="29" spans="1:10" x14ac:dyDescent="0.35">
      <c r="A29" s="31"/>
      <c r="B29" s="20" t="s">
        <v>32</v>
      </c>
      <c r="C29" s="14"/>
      <c r="D29" s="38">
        <v>87820540.62999998</v>
      </c>
      <c r="E29" s="38">
        <v>116700900.23</v>
      </c>
      <c r="F29" s="38">
        <v>204521440.86000001</v>
      </c>
      <c r="G29" s="38">
        <v>168052131.42999998</v>
      </c>
      <c r="H29" s="38">
        <v>155356631</v>
      </c>
      <c r="I29" s="39">
        <f t="shared" ref="I29:I38" si="6">F29-G29</f>
        <v>36469309.430000037</v>
      </c>
    </row>
    <row r="30" spans="1:10" x14ac:dyDescent="0.35">
      <c r="A30" s="31"/>
      <c r="B30" s="60" t="s">
        <v>33</v>
      </c>
      <c r="C30" s="60"/>
      <c r="D30" s="38">
        <v>262200391.02000001</v>
      </c>
      <c r="E30" s="38">
        <v>35228350.560000002</v>
      </c>
      <c r="F30" s="38">
        <v>297428741.58000004</v>
      </c>
      <c r="G30" s="38">
        <v>275322987.07999998</v>
      </c>
      <c r="H30" s="38">
        <v>258754459.83000007</v>
      </c>
      <c r="I30" s="39">
        <f t="shared" si="6"/>
        <v>22105754.50000006</v>
      </c>
    </row>
    <row r="31" spans="1:10" x14ac:dyDescent="0.35">
      <c r="A31" s="31"/>
      <c r="B31" s="20" t="s">
        <v>34</v>
      </c>
      <c r="C31" s="14"/>
      <c r="D31" s="38">
        <v>95020577.400000006</v>
      </c>
      <c r="E31" s="38">
        <v>11334900</v>
      </c>
      <c r="F31" s="38">
        <v>106355477.40000001</v>
      </c>
      <c r="G31" s="38">
        <v>88068364.439999983</v>
      </c>
      <c r="H31" s="38">
        <v>85109675.309999987</v>
      </c>
      <c r="I31" s="39">
        <f t="shared" si="6"/>
        <v>18287112.960000023</v>
      </c>
    </row>
    <row r="32" spans="1:10" x14ac:dyDescent="0.35">
      <c r="A32" s="31"/>
      <c r="B32" s="60" t="s">
        <v>35</v>
      </c>
      <c r="C32" s="60"/>
      <c r="D32" s="38">
        <v>271383079.26999998</v>
      </c>
      <c r="E32" s="38">
        <v>118030190.05</v>
      </c>
      <c r="F32" s="38">
        <v>389413269.32000005</v>
      </c>
      <c r="G32" s="38">
        <v>379503987.66999996</v>
      </c>
      <c r="H32" s="38">
        <v>367999821.52999997</v>
      </c>
      <c r="I32" s="39">
        <f t="shared" si="6"/>
        <v>9909281.6500000954</v>
      </c>
    </row>
    <row r="33" spans="1:10" x14ac:dyDescent="0.35">
      <c r="A33" s="31"/>
      <c r="B33" s="20" t="s">
        <v>36</v>
      </c>
      <c r="C33" s="14"/>
      <c r="D33" s="38">
        <v>72727367.840000004</v>
      </c>
      <c r="E33" s="38">
        <v>8202463.5</v>
      </c>
      <c r="F33" s="38">
        <v>80929831.340000004</v>
      </c>
      <c r="G33" s="38">
        <v>80249262.970000014</v>
      </c>
      <c r="H33" s="38">
        <v>72801017.359999999</v>
      </c>
      <c r="I33" s="39">
        <f t="shared" si="6"/>
        <v>680568.36999998987</v>
      </c>
    </row>
    <row r="34" spans="1:10" x14ac:dyDescent="0.35">
      <c r="A34" s="31"/>
      <c r="B34" s="20" t="s">
        <v>37</v>
      </c>
      <c r="C34" s="14"/>
      <c r="D34" s="38">
        <v>10901895.02</v>
      </c>
      <c r="E34" s="38">
        <v>-1181232.49</v>
      </c>
      <c r="F34" s="38">
        <v>9720662.5300000012</v>
      </c>
      <c r="G34" s="38">
        <v>4044936.4000000004</v>
      </c>
      <c r="H34" s="38">
        <v>4036647.4000000004</v>
      </c>
      <c r="I34" s="39">
        <f t="shared" si="6"/>
        <v>5675726.1300000008</v>
      </c>
    </row>
    <row r="35" spans="1:10" x14ac:dyDescent="0.35">
      <c r="A35" s="31"/>
      <c r="B35" s="20" t="s">
        <v>38</v>
      </c>
      <c r="C35" s="14"/>
      <c r="D35" s="38">
        <v>8013955.5199999996</v>
      </c>
      <c r="E35" s="38">
        <v>3040000</v>
      </c>
      <c r="F35" s="38">
        <v>11053955.52</v>
      </c>
      <c r="G35" s="38">
        <v>9545754.2399999984</v>
      </c>
      <c r="H35" s="38">
        <v>9495259.4399999995</v>
      </c>
      <c r="I35" s="39">
        <f t="shared" si="6"/>
        <v>1508201.2800000012</v>
      </c>
    </row>
    <row r="36" spans="1:10" x14ac:dyDescent="0.35">
      <c r="A36" s="31"/>
      <c r="B36" s="20" t="s">
        <v>39</v>
      </c>
      <c r="C36" s="14"/>
      <c r="D36" s="38">
        <v>96903593.75</v>
      </c>
      <c r="E36" s="38">
        <v>144833807.19</v>
      </c>
      <c r="F36" s="38">
        <v>241737400.94</v>
      </c>
      <c r="G36" s="38">
        <v>239640283.70000005</v>
      </c>
      <c r="H36" s="38">
        <v>235822023.99000004</v>
      </c>
      <c r="I36" s="39">
        <f t="shared" si="6"/>
        <v>2097117.2399999499</v>
      </c>
    </row>
    <row r="37" spans="1:10" s="11" customFormat="1" x14ac:dyDescent="0.35">
      <c r="A37" s="61" t="s">
        <v>40</v>
      </c>
      <c r="B37" s="62"/>
      <c r="C37" s="62"/>
      <c r="D37" s="13">
        <f>SUM(D38:D46)</f>
        <v>418859343.56999999</v>
      </c>
      <c r="E37" s="13">
        <f t="shared" ref="E37:I37" si="7">SUM(E38:E46)</f>
        <v>51898326.060000002</v>
      </c>
      <c r="F37" s="13">
        <f t="shared" si="7"/>
        <v>470757669.63</v>
      </c>
      <c r="G37" s="13">
        <f t="shared" si="7"/>
        <v>448664066.13000005</v>
      </c>
      <c r="H37" s="13">
        <f t="shared" si="7"/>
        <v>436861921.68000001</v>
      </c>
      <c r="I37" s="13">
        <f>SUM(I38:I46)</f>
        <v>22093603.499999989</v>
      </c>
      <c r="J37" s="10"/>
    </row>
    <row r="38" spans="1:10" x14ac:dyDescent="0.35">
      <c r="A38" s="31"/>
      <c r="B38" s="20" t="s">
        <v>41</v>
      </c>
      <c r="C38" s="14"/>
      <c r="D38" s="38">
        <v>261977253.31999999</v>
      </c>
      <c r="E38" s="38">
        <v>9869544.9499999993</v>
      </c>
      <c r="F38" s="38">
        <v>271846798.26999998</v>
      </c>
      <c r="G38" s="38">
        <v>271275330.22000003</v>
      </c>
      <c r="H38" s="38">
        <v>271275330.22000003</v>
      </c>
      <c r="I38" s="39">
        <f t="shared" si="6"/>
        <v>571468.04999995232</v>
      </c>
    </row>
    <row r="39" spans="1:10" x14ac:dyDescent="0.35">
      <c r="A39" s="31"/>
      <c r="B39" s="20" t="s">
        <v>42</v>
      </c>
      <c r="C39" s="14"/>
      <c r="D39" s="38"/>
      <c r="E39" s="38"/>
      <c r="F39" s="38"/>
      <c r="G39" s="38"/>
      <c r="H39" s="38"/>
      <c r="I39" s="39"/>
    </row>
    <row r="40" spans="1:10" x14ac:dyDescent="0.35">
      <c r="A40" s="31"/>
      <c r="B40" s="20" t="s">
        <v>43</v>
      </c>
      <c r="C40" s="14"/>
      <c r="D40" s="38"/>
      <c r="E40" s="38"/>
      <c r="F40" s="38"/>
      <c r="G40" s="38"/>
      <c r="H40" s="38"/>
      <c r="I40" s="39"/>
    </row>
    <row r="41" spans="1:10" x14ac:dyDescent="0.35">
      <c r="A41" s="31"/>
      <c r="B41" s="20" t="s">
        <v>44</v>
      </c>
      <c r="C41" s="14"/>
      <c r="D41" s="38">
        <v>154632090.25</v>
      </c>
      <c r="E41" s="38">
        <v>42028781.109999999</v>
      </c>
      <c r="F41" s="38">
        <v>196660871.36000001</v>
      </c>
      <c r="G41" s="38">
        <v>175650075.48999998</v>
      </c>
      <c r="H41" s="38">
        <v>163847931.03999999</v>
      </c>
      <c r="I41" s="39">
        <f t="shared" ref="I41" si="8">F41-G41</f>
        <v>21010795.870000035</v>
      </c>
    </row>
    <row r="42" spans="1:10" x14ac:dyDescent="0.35">
      <c r="A42" s="31"/>
      <c r="B42" s="20" t="s">
        <v>45</v>
      </c>
      <c r="C42" s="14"/>
      <c r="D42" s="38"/>
      <c r="E42" s="38"/>
      <c r="F42" s="38"/>
      <c r="G42" s="38"/>
      <c r="H42" s="38"/>
      <c r="I42" s="39"/>
    </row>
    <row r="43" spans="1:10" x14ac:dyDescent="0.35">
      <c r="A43" s="31"/>
      <c r="B43" s="20" t="s">
        <v>46</v>
      </c>
      <c r="C43" s="14"/>
      <c r="D43" s="38"/>
      <c r="E43" s="38"/>
      <c r="F43" s="38"/>
      <c r="G43" s="38"/>
      <c r="H43" s="38"/>
      <c r="I43" s="39"/>
    </row>
    <row r="44" spans="1:10" x14ac:dyDescent="0.35">
      <c r="A44" s="31"/>
      <c r="B44" s="20" t="s">
        <v>47</v>
      </c>
      <c r="C44" s="14"/>
      <c r="D44" s="38"/>
      <c r="E44" s="38"/>
      <c r="F44" s="38"/>
      <c r="G44" s="38"/>
      <c r="H44" s="38"/>
      <c r="I44" s="39"/>
    </row>
    <row r="45" spans="1:10" x14ac:dyDescent="0.35">
      <c r="A45" s="31"/>
      <c r="B45" s="20" t="s">
        <v>48</v>
      </c>
      <c r="C45" s="14"/>
      <c r="D45" s="38">
        <v>1600000</v>
      </c>
      <c r="E45" s="38">
        <v>0</v>
      </c>
      <c r="F45" s="38">
        <v>1600000</v>
      </c>
      <c r="G45" s="38">
        <v>1599972.88</v>
      </c>
      <c r="H45" s="38">
        <v>1599972.88</v>
      </c>
      <c r="I45" s="39">
        <f t="shared" ref="I45:I46" si="9">F45-G45</f>
        <v>27.120000000111759</v>
      </c>
    </row>
    <row r="46" spans="1:10" x14ac:dyDescent="0.35">
      <c r="A46" s="31"/>
      <c r="B46" s="20" t="s">
        <v>49</v>
      </c>
      <c r="C46" s="14"/>
      <c r="D46" s="38">
        <v>650000</v>
      </c>
      <c r="E46" s="38">
        <v>0</v>
      </c>
      <c r="F46" s="38">
        <v>650000</v>
      </c>
      <c r="G46" s="38">
        <v>138687.54</v>
      </c>
      <c r="H46" s="38">
        <v>138687.54</v>
      </c>
      <c r="I46" s="39">
        <f t="shared" si="9"/>
        <v>511312.45999999996</v>
      </c>
    </row>
    <row r="47" spans="1:10" s="11" customFormat="1" ht="16.5" customHeight="1" x14ac:dyDescent="0.3">
      <c r="A47" s="63" t="s">
        <v>50</v>
      </c>
      <c r="B47" s="64"/>
      <c r="C47" s="64"/>
      <c r="D47" s="13">
        <f>SUM(D48:D56)</f>
        <v>290701437.83000004</v>
      </c>
      <c r="E47" s="13">
        <f t="shared" ref="E47:I47" si="10">SUM(E48:E56)</f>
        <v>-102898795.00999999</v>
      </c>
      <c r="F47" s="13">
        <f t="shared" si="10"/>
        <v>187802642.81999999</v>
      </c>
      <c r="G47" s="13">
        <f t="shared" si="10"/>
        <v>170631481.72999999</v>
      </c>
      <c r="H47" s="13">
        <f t="shared" si="10"/>
        <v>140287527.22</v>
      </c>
      <c r="I47" s="13">
        <f>SUM(I48:I56)</f>
        <v>17171161.090000004</v>
      </c>
      <c r="J47" s="10"/>
    </row>
    <row r="48" spans="1:10" x14ac:dyDescent="0.35">
      <c r="A48" s="31"/>
      <c r="B48" s="20" t="s">
        <v>51</v>
      </c>
      <c r="C48" s="14"/>
      <c r="D48" s="38">
        <v>16666333.620000001</v>
      </c>
      <c r="E48" s="38">
        <v>1698824</v>
      </c>
      <c r="F48" s="38">
        <v>18365157.620000001</v>
      </c>
      <c r="G48" s="38">
        <v>14048455.970000001</v>
      </c>
      <c r="H48" s="38">
        <v>3608919.3700000006</v>
      </c>
      <c r="I48" s="39">
        <f t="shared" ref="I48:I53" si="11">F48-G48</f>
        <v>4316701.6500000004</v>
      </c>
    </row>
    <row r="49" spans="1:10" x14ac:dyDescent="0.35">
      <c r="A49" s="31"/>
      <c r="B49" s="20" t="s">
        <v>52</v>
      </c>
      <c r="C49" s="14"/>
      <c r="D49" s="38">
        <v>2373168.56</v>
      </c>
      <c r="E49" s="38">
        <v>-1097716.04</v>
      </c>
      <c r="F49" s="38">
        <v>1275452.52</v>
      </c>
      <c r="G49" s="38">
        <v>899765.93</v>
      </c>
      <c r="H49" s="38">
        <v>583621.89</v>
      </c>
      <c r="I49" s="39">
        <f t="shared" si="11"/>
        <v>375686.58999999997</v>
      </c>
    </row>
    <row r="50" spans="1:10" x14ac:dyDescent="0.35">
      <c r="A50" s="31"/>
      <c r="B50" s="20" t="s">
        <v>53</v>
      </c>
      <c r="C50" s="14"/>
      <c r="D50" s="38">
        <v>800000</v>
      </c>
      <c r="E50" s="38">
        <v>-700000</v>
      </c>
      <c r="F50" s="38">
        <v>100000</v>
      </c>
      <c r="G50" s="38">
        <v>69119.960000000006</v>
      </c>
      <c r="H50" s="38">
        <v>0</v>
      </c>
      <c r="I50" s="39">
        <f t="shared" si="11"/>
        <v>30880.039999999994</v>
      </c>
    </row>
    <row r="51" spans="1:10" x14ac:dyDescent="0.35">
      <c r="A51" s="31"/>
      <c r="B51" s="20" t="s">
        <v>54</v>
      </c>
      <c r="C51" s="14"/>
      <c r="D51" s="38">
        <v>205081330.39000002</v>
      </c>
      <c r="E51" s="38">
        <v>-162815638.81999999</v>
      </c>
      <c r="F51" s="38">
        <v>42265691.57</v>
      </c>
      <c r="G51" s="38">
        <v>41121787.769999996</v>
      </c>
      <c r="H51" s="38">
        <v>32306815.07</v>
      </c>
      <c r="I51" s="39">
        <f t="shared" si="11"/>
        <v>1143903.8000000045</v>
      </c>
    </row>
    <row r="52" spans="1:10" x14ac:dyDescent="0.35">
      <c r="A52" s="31"/>
      <c r="B52" s="20" t="s">
        <v>55</v>
      </c>
      <c r="C52" s="14"/>
      <c r="D52" s="38"/>
      <c r="E52" s="38"/>
      <c r="F52" s="38"/>
      <c r="G52" s="38"/>
      <c r="H52" s="38"/>
      <c r="I52" s="39"/>
    </row>
    <row r="53" spans="1:10" x14ac:dyDescent="0.35">
      <c r="A53" s="31"/>
      <c r="B53" s="20" t="s">
        <v>56</v>
      </c>
      <c r="C53" s="14"/>
      <c r="D53" s="38">
        <v>52215605.259999998</v>
      </c>
      <c r="E53" s="38">
        <v>57268665.380000003</v>
      </c>
      <c r="F53" s="38">
        <v>109484270.64</v>
      </c>
      <c r="G53" s="38">
        <v>102235321.37</v>
      </c>
      <c r="H53" s="38">
        <v>92327563.020000011</v>
      </c>
      <c r="I53" s="39">
        <f t="shared" si="11"/>
        <v>7248949.2699999958</v>
      </c>
    </row>
    <row r="54" spans="1:10" x14ac:dyDescent="0.35">
      <c r="A54" s="31"/>
      <c r="B54" s="20" t="s">
        <v>57</v>
      </c>
      <c r="C54" s="14"/>
      <c r="D54" s="38"/>
      <c r="E54" s="38"/>
      <c r="F54" s="38"/>
      <c r="G54" s="38"/>
      <c r="H54" s="38"/>
      <c r="I54" s="39"/>
    </row>
    <row r="55" spans="1:10" x14ac:dyDescent="0.35">
      <c r="A55" s="31"/>
      <c r="B55" s="20" t="s">
        <v>58</v>
      </c>
      <c r="C55" s="14"/>
      <c r="D55" s="38"/>
      <c r="E55" s="38"/>
      <c r="F55" s="38"/>
      <c r="G55" s="38"/>
      <c r="H55" s="38"/>
      <c r="I55" s="39"/>
    </row>
    <row r="56" spans="1:10" x14ac:dyDescent="0.35">
      <c r="A56" s="31"/>
      <c r="B56" s="20" t="s">
        <v>59</v>
      </c>
      <c r="C56" s="14"/>
      <c r="D56" s="38">
        <v>13565000</v>
      </c>
      <c r="E56" s="38">
        <v>2747070.4699999997</v>
      </c>
      <c r="F56" s="38">
        <v>16312070.470000001</v>
      </c>
      <c r="G56" s="38">
        <v>12257030.73</v>
      </c>
      <c r="H56" s="38">
        <v>11460607.869999999</v>
      </c>
      <c r="I56" s="39">
        <f t="shared" ref="I56" si="12">F56-G56</f>
        <v>4055039.74</v>
      </c>
    </row>
    <row r="57" spans="1:10" s="11" customFormat="1" x14ac:dyDescent="0.3">
      <c r="A57" s="29" t="s">
        <v>60</v>
      </c>
      <c r="B57" s="35"/>
      <c r="C57" s="12"/>
      <c r="D57" s="13">
        <f>SUM(D58:D60)</f>
        <v>493843718.78000003</v>
      </c>
      <c r="E57" s="13">
        <f t="shared" ref="E57:I57" si="13">SUM(E58:E60)</f>
        <v>126312062.83999999</v>
      </c>
      <c r="F57" s="13">
        <f t="shared" si="13"/>
        <v>620155781.62</v>
      </c>
      <c r="G57" s="13">
        <f t="shared" si="13"/>
        <v>462830418.73000002</v>
      </c>
      <c r="H57" s="13">
        <f t="shared" si="13"/>
        <v>238681028.00999999</v>
      </c>
      <c r="I57" s="13">
        <f>SUM(I58:I60)</f>
        <v>157325362.88999999</v>
      </c>
      <c r="J57" s="10"/>
    </row>
    <row r="58" spans="1:10" x14ac:dyDescent="0.35">
      <c r="A58" s="31"/>
      <c r="B58" s="20" t="s">
        <v>61</v>
      </c>
      <c r="C58" s="14"/>
      <c r="D58" s="38">
        <v>450109318.78000003</v>
      </c>
      <c r="E58" s="38">
        <v>59000000</v>
      </c>
      <c r="F58" s="38">
        <v>509109318.78000003</v>
      </c>
      <c r="G58" s="38">
        <v>405907483.53000003</v>
      </c>
      <c r="H58" s="38">
        <v>220622875.38999999</v>
      </c>
      <c r="I58" s="39">
        <f t="shared" ref="I58:I59" si="14">F58-G58</f>
        <v>103201835.25</v>
      </c>
    </row>
    <row r="59" spans="1:10" x14ac:dyDescent="0.35">
      <c r="A59" s="31"/>
      <c r="B59" s="20" t="s">
        <v>62</v>
      </c>
      <c r="C59" s="14"/>
      <c r="D59" s="38">
        <v>43734400</v>
      </c>
      <c r="E59" s="38">
        <v>67312062.839999989</v>
      </c>
      <c r="F59" s="38">
        <v>111046462.83999999</v>
      </c>
      <c r="G59" s="38">
        <v>56922935.199999996</v>
      </c>
      <c r="H59" s="38">
        <v>18058152.619999997</v>
      </c>
      <c r="I59" s="39">
        <f t="shared" si="14"/>
        <v>54123527.639999993</v>
      </c>
    </row>
    <row r="60" spans="1:10" x14ac:dyDescent="0.35">
      <c r="A60" s="31"/>
      <c r="B60" s="20" t="s">
        <v>63</v>
      </c>
      <c r="C60" s="14"/>
      <c r="D60" s="15"/>
      <c r="E60" s="15"/>
      <c r="F60" s="15"/>
      <c r="G60" s="15"/>
      <c r="H60" s="15"/>
      <c r="I60" s="16"/>
    </row>
    <row r="61" spans="1:10" s="11" customFormat="1" ht="16.5" customHeight="1" x14ac:dyDescent="0.3">
      <c r="A61" s="63" t="s">
        <v>64</v>
      </c>
      <c r="B61" s="64"/>
      <c r="C61" s="64"/>
      <c r="D61" s="13">
        <f>SUM(D62:D69)</f>
        <v>10000000</v>
      </c>
      <c r="E61" s="13">
        <f t="shared" ref="E61:I61" si="15">SUM(E62:E69)</f>
        <v>55733195.509999998</v>
      </c>
      <c r="F61" s="13">
        <f t="shared" si="15"/>
        <v>65733195.509999998</v>
      </c>
      <c r="G61" s="13">
        <f t="shared" si="15"/>
        <v>48616421.189999998</v>
      </c>
      <c r="H61" s="13">
        <f t="shared" si="15"/>
        <v>37070497.039999999</v>
      </c>
      <c r="I61" s="13">
        <f>SUM(I62:I69)</f>
        <v>17116774.32</v>
      </c>
      <c r="J61" s="10"/>
    </row>
    <row r="62" spans="1:10" x14ac:dyDescent="0.35">
      <c r="A62" s="31"/>
      <c r="B62" s="20" t="s">
        <v>65</v>
      </c>
      <c r="C62" s="14"/>
      <c r="D62" s="38">
        <v>10000000</v>
      </c>
      <c r="E62" s="38">
        <v>55733195.509999998</v>
      </c>
      <c r="F62" s="38">
        <v>65733195.509999998</v>
      </c>
      <c r="G62" s="38">
        <v>48616421.189999998</v>
      </c>
      <c r="H62" s="38">
        <v>37070497.039999999</v>
      </c>
      <c r="I62" s="39">
        <f t="shared" ref="I62" si="16">F62-G62</f>
        <v>17116774.32</v>
      </c>
    </row>
    <row r="63" spans="1:10" x14ac:dyDescent="0.35">
      <c r="A63" s="31"/>
      <c r="B63" s="20" t="s">
        <v>66</v>
      </c>
      <c r="C63" s="14"/>
      <c r="D63" s="15"/>
      <c r="E63" s="15"/>
      <c r="F63" s="15"/>
      <c r="G63" s="15"/>
      <c r="H63" s="15"/>
      <c r="I63" s="16"/>
    </row>
    <row r="64" spans="1:10" x14ac:dyDescent="0.35">
      <c r="A64" s="31"/>
      <c r="B64" s="20" t="s">
        <v>67</v>
      </c>
      <c r="C64" s="14"/>
      <c r="D64" s="15"/>
      <c r="E64" s="15"/>
      <c r="F64" s="15"/>
      <c r="G64" s="15"/>
      <c r="H64" s="15"/>
      <c r="I64" s="16"/>
    </row>
    <row r="65" spans="1:10" x14ac:dyDescent="0.35">
      <c r="A65" s="31"/>
      <c r="B65" s="20" t="s">
        <v>68</v>
      </c>
      <c r="C65" s="14"/>
      <c r="D65" s="15"/>
      <c r="E65" s="15"/>
      <c r="F65" s="15"/>
      <c r="G65" s="15"/>
      <c r="H65" s="15"/>
      <c r="I65" s="16"/>
    </row>
    <row r="66" spans="1:10" x14ac:dyDescent="0.35">
      <c r="A66" s="31"/>
      <c r="B66" s="20" t="s">
        <v>69</v>
      </c>
      <c r="C66" s="14"/>
      <c r="D66" s="15"/>
      <c r="E66" s="15"/>
      <c r="F66" s="15"/>
      <c r="G66" s="15"/>
      <c r="H66" s="15"/>
      <c r="I66" s="16"/>
    </row>
    <row r="67" spans="1:10" x14ac:dyDescent="0.35">
      <c r="A67" s="31"/>
      <c r="B67" s="20" t="s">
        <v>70</v>
      </c>
      <c r="C67" s="14"/>
      <c r="D67" s="15"/>
      <c r="E67" s="15"/>
      <c r="F67" s="15"/>
      <c r="G67" s="15"/>
      <c r="H67" s="15"/>
      <c r="I67" s="16"/>
    </row>
    <row r="68" spans="1:10" x14ac:dyDescent="0.35">
      <c r="A68" s="31"/>
      <c r="B68" s="20" t="s">
        <v>71</v>
      </c>
      <c r="C68" s="14"/>
      <c r="D68" s="15"/>
      <c r="E68" s="15"/>
      <c r="F68" s="15"/>
      <c r="G68" s="15"/>
      <c r="H68" s="15"/>
      <c r="I68" s="16"/>
    </row>
    <row r="69" spans="1:10" x14ac:dyDescent="0.35">
      <c r="A69" s="31"/>
      <c r="B69" s="60" t="s">
        <v>72</v>
      </c>
      <c r="C69" s="60"/>
      <c r="D69" s="15"/>
      <c r="E69" s="15"/>
      <c r="F69" s="15"/>
      <c r="G69" s="15"/>
      <c r="H69" s="15"/>
      <c r="I69" s="16"/>
    </row>
    <row r="70" spans="1:10" s="11" customFormat="1" x14ac:dyDescent="0.3">
      <c r="A70" s="29" t="s">
        <v>73</v>
      </c>
      <c r="B70" s="30"/>
      <c r="C70" s="12"/>
      <c r="D70" s="13">
        <f>SUM(D71:D73)</f>
        <v>0</v>
      </c>
      <c r="E70" s="13">
        <f t="shared" ref="E70:I70" si="17">SUM(E71:E73)</f>
        <v>0</v>
      </c>
      <c r="F70" s="13">
        <f t="shared" si="17"/>
        <v>0</v>
      </c>
      <c r="G70" s="13">
        <f t="shared" si="17"/>
        <v>0</v>
      </c>
      <c r="H70" s="13">
        <f t="shared" si="17"/>
        <v>0</v>
      </c>
      <c r="I70" s="13">
        <f>SUM(I71:I73)</f>
        <v>0</v>
      </c>
      <c r="J70" s="10"/>
    </row>
    <row r="71" spans="1:10" x14ac:dyDescent="0.35">
      <c r="A71" s="31"/>
      <c r="B71" s="20" t="s">
        <v>74</v>
      </c>
      <c r="C71" s="14"/>
      <c r="D71" s="15"/>
      <c r="E71" s="15"/>
      <c r="F71" s="15"/>
      <c r="G71" s="15"/>
      <c r="H71" s="15"/>
      <c r="I71" s="16"/>
    </row>
    <row r="72" spans="1:10" x14ac:dyDescent="0.35">
      <c r="A72" s="31"/>
      <c r="B72" s="20" t="s">
        <v>75</v>
      </c>
      <c r="C72" s="14"/>
      <c r="D72" s="15"/>
      <c r="E72" s="15"/>
      <c r="F72" s="15"/>
      <c r="G72" s="15"/>
      <c r="H72" s="15"/>
      <c r="I72" s="16"/>
    </row>
    <row r="73" spans="1:10" x14ac:dyDescent="0.35">
      <c r="A73" s="31"/>
      <c r="B73" s="20" t="s">
        <v>76</v>
      </c>
      <c r="C73" s="14"/>
      <c r="D73" s="15"/>
      <c r="E73" s="15"/>
      <c r="F73" s="15"/>
      <c r="G73" s="15"/>
      <c r="H73" s="15"/>
      <c r="I73" s="16"/>
    </row>
    <row r="74" spans="1:10" s="11" customFormat="1" ht="16.5" customHeight="1" x14ac:dyDescent="0.35">
      <c r="A74" s="36" t="s">
        <v>77</v>
      </c>
      <c r="B74" s="32"/>
      <c r="C74" s="12"/>
      <c r="D74" s="13">
        <f>SUM(D75:D80)</f>
        <v>215014065.19999999</v>
      </c>
      <c r="E74" s="13">
        <f t="shared" ref="E74:I74" si="18">SUM(E75:E80)</f>
        <v>116356939.25</v>
      </c>
      <c r="F74" s="13">
        <f t="shared" si="18"/>
        <v>331371004.45000005</v>
      </c>
      <c r="G74" s="13">
        <f t="shared" si="18"/>
        <v>253905226.38999999</v>
      </c>
      <c r="H74" s="13">
        <f t="shared" si="18"/>
        <v>253905226.38999999</v>
      </c>
      <c r="I74" s="13">
        <f>SUM(I75:I80)</f>
        <v>77465778.060000002</v>
      </c>
      <c r="J74" s="10"/>
    </row>
    <row r="75" spans="1:10" x14ac:dyDescent="0.35">
      <c r="A75" s="31"/>
      <c r="B75" s="20" t="s">
        <v>78</v>
      </c>
      <c r="C75" s="14" t="s">
        <v>79</v>
      </c>
      <c r="D75" s="38">
        <v>43537730</v>
      </c>
      <c r="E75" s="38">
        <v>0.48</v>
      </c>
      <c r="F75" s="38">
        <v>43537730.479999997</v>
      </c>
      <c r="G75" s="38">
        <v>43537730.479999997</v>
      </c>
      <c r="H75" s="38">
        <v>43537730.479999997</v>
      </c>
      <c r="I75" s="39">
        <f>F75-G75</f>
        <v>0</v>
      </c>
    </row>
    <row r="76" spans="1:10" x14ac:dyDescent="0.35">
      <c r="A76" s="31"/>
      <c r="B76" s="33" t="s">
        <v>80</v>
      </c>
      <c r="C76" s="14" t="s">
        <v>81</v>
      </c>
      <c r="D76" s="38">
        <v>151333648</v>
      </c>
      <c r="E76" s="38">
        <v>70251299.170000002</v>
      </c>
      <c r="F76" s="38">
        <v>221584947.17000002</v>
      </c>
      <c r="G76" s="38">
        <v>207638745.74000001</v>
      </c>
      <c r="H76" s="38">
        <v>207638745.74000001</v>
      </c>
      <c r="I76" s="39">
        <f>F76-G76</f>
        <v>13946201.430000007</v>
      </c>
    </row>
    <row r="77" spans="1:10" x14ac:dyDescent="0.35">
      <c r="A77" s="31"/>
      <c r="B77" s="33" t="s">
        <v>82</v>
      </c>
      <c r="C77" s="14"/>
      <c r="D77" s="38"/>
      <c r="E77" s="38"/>
      <c r="F77" s="38"/>
      <c r="G77" s="38"/>
      <c r="H77" s="38"/>
      <c r="I77" s="39"/>
    </row>
    <row r="78" spans="1:10" x14ac:dyDescent="0.35">
      <c r="A78" s="31"/>
      <c r="B78" s="33" t="s">
        <v>83</v>
      </c>
      <c r="C78" s="14" t="s">
        <v>84</v>
      </c>
      <c r="D78" s="38">
        <v>20142687.199999999</v>
      </c>
      <c r="E78" s="38">
        <v>0</v>
      </c>
      <c r="F78" s="38">
        <v>20142687.199999999</v>
      </c>
      <c r="G78" s="38">
        <v>2728750.17</v>
      </c>
      <c r="H78" s="38">
        <v>2728750.17</v>
      </c>
      <c r="I78" s="39">
        <f>F78-G78</f>
        <v>17413937.030000001</v>
      </c>
    </row>
    <row r="79" spans="1:10" x14ac:dyDescent="0.35">
      <c r="A79" s="31"/>
      <c r="B79" s="20" t="s">
        <v>85</v>
      </c>
      <c r="C79" s="14"/>
      <c r="D79" s="15"/>
      <c r="E79" s="15">
        <v>46105639.600000001</v>
      </c>
      <c r="F79" s="15">
        <v>46105639.600000001</v>
      </c>
      <c r="G79" s="15">
        <v>0</v>
      </c>
      <c r="H79" s="15">
        <v>0</v>
      </c>
      <c r="I79" s="39">
        <f>F79-G79</f>
        <v>46105639.600000001</v>
      </c>
    </row>
    <row r="80" spans="1:10" x14ac:dyDescent="0.35">
      <c r="A80" s="31"/>
      <c r="B80" s="20" t="s">
        <v>86</v>
      </c>
      <c r="C80" s="14"/>
      <c r="D80" s="15"/>
      <c r="E80" s="15"/>
      <c r="F80" s="15"/>
      <c r="G80" s="15"/>
      <c r="H80" s="15"/>
      <c r="I80" s="16"/>
    </row>
    <row r="81" spans="1:10" x14ac:dyDescent="0.35">
      <c r="A81" s="31"/>
      <c r="B81" s="20" t="s">
        <v>87</v>
      </c>
      <c r="C81" s="14"/>
      <c r="D81" s="15"/>
      <c r="E81" s="15"/>
      <c r="F81" s="15"/>
      <c r="G81" s="15"/>
      <c r="H81" s="15"/>
      <c r="I81" s="16"/>
    </row>
    <row r="82" spans="1:10" x14ac:dyDescent="0.3">
      <c r="A82" s="19"/>
      <c r="B82" s="20"/>
      <c r="C82" s="14"/>
      <c r="D82" s="15"/>
      <c r="E82" s="15"/>
      <c r="F82" s="15"/>
      <c r="G82" s="15"/>
      <c r="H82" s="15"/>
      <c r="I82" s="16"/>
    </row>
    <row r="83" spans="1:10" s="11" customFormat="1" x14ac:dyDescent="0.3">
      <c r="A83" s="29" t="s">
        <v>88</v>
      </c>
      <c r="B83" s="21"/>
      <c r="C83" s="12"/>
      <c r="D83" s="13">
        <f>+D84+D92+D102+D112+D122+D132+D136+D145+D149</f>
        <v>1254245205.8400002</v>
      </c>
      <c r="E83" s="13">
        <f t="shared" ref="E83:I83" si="19">+E84+E92+E102+E112+E122+E132+E136+E145+E149</f>
        <v>530622277.69999999</v>
      </c>
      <c r="F83" s="13">
        <f t="shared" si="19"/>
        <v>1784867483.54</v>
      </c>
      <c r="G83" s="13">
        <f t="shared" si="19"/>
        <v>1699317956.51</v>
      </c>
      <c r="H83" s="13">
        <f t="shared" si="19"/>
        <v>1555764429.4200001</v>
      </c>
      <c r="I83" s="13">
        <f>+I84+I92+I102+I112+I122+I132+I136+I145+I149</f>
        <v>85549527.029999882</v>
      </c>
      <c r="J83" s="10"/>
    </row>
    <row r="84" spans="1:10" s="11" customFormat="1" x14ac:dyDescent="0.3">
      <c r="A84" s="29" t="s">
        <v>12</v>
      </c>
      <c r="B84" s="30"/>
      <c r="C84" s="12"/>
      <c r="D84" s="13">
        <f>SUM(D85:D91)</f>
        <v>924738900.97000003</v>
      </c>
      <c r="E84" s="13">
        <f t="shared" ref="E84:I84" si="20">SUM(E85:E91)</f>
        <v>-74597844.5</v>
      </c>
      <c r="F84" s="13">
        <f t="shared" si="20"/>
        <v>850141056.46999991</v>
      </c>
      <c r="G84" s="13">
        <f t="shared" si="20"/>
        <v>848361190.42000008</v>
      </c>
      <c r="H84" s="13">
        <f t="shared" si="20"/>
        <v>848361190.42000008</v>
      </c>
      <c r="I84" s="13">
        <f>SUM(I85:I91)</f>
        <v>1779866.0499998927</v>
      </c>
      <c r="J84" s="10"/>
    </row>
    <row r="85" spans="1:10" x14ac:dyDescent="0.35">
      <c r="A85" s="31"/>
      <c r="B85" s="20" t="s">
        <v>13</v>
      </c>
      <c r="C85" s="14"/>
      <c r="D85" s="38">
        <v>177798676.47</v>
      </c>
      <c r="E85" s="38">
        <v>-20521786.890000001</v>
      </c>
      <c r="F85" s="38">
        <v>157276889.57999998</v>
      </c>
      <c r="G85" s="38">
        <v>157276886.58000001</v>
      </c>
      <c r="H85" s="38">
        <v>157276886.58000001</v>
      </c>
      <c r="I85" s="39">
        <f t="shared" ref="I85" si="21">F85-G85</f>
        <v>2.9999999701976776</v>
      </c>
    </row>
    <row r="86" spans="1:10" x14ac:dyDescent="0.35">
      <c r="A86" s="31"/>
      <c r="B86" s="20" t="s">
        <v>14</v>
      </c>
      <c r="C86" s="14"/>
      <c r="D86" s="38"/>
      <c r="E86" s="38"/>
      <c r="F86" s="38"/>
      <c r="G86" s="38"/>
      <c r="H86" s="38"/>
      <c r="I86" s="39"/>
    </row>
    <row r="87" spans="1:10" x14ac:dyDescent="0.35">
      <c r="A87" s="31"/>
      <c r="B87" s="20" t="s">
        <v>15</v>
      </c>
      <c r="C87" s="14"/>
      <c r="D87" s="38">
        <v>14896880.630000001</v>
      </c>
      <c r="E87" s="38">
        <v>165932023.76999998</v>
      </c>
      <c r="F87" s="38">
        <v>180828904.39999998</v>
      </c>
      <c r="G87" s="38">
        <v>180144530.59</v>
      </c>
      <c r="H87" s="38">
        <v>180144530.59</v>
      </c>
      <c r="I87" s="39">
        <f t="shared" ref="I87" si="22">F87-G87</f>
        <v>684373.80999997258</v>
      </c>
    </row>
    <row r="88" spans="1:10" x14ac:dyDescent="0.35">
      <c r="A88" s="31"/>
      <c r="B88" s="20" t="s">
        <v>16</v>
      </c>
      <c r="C88" s="14"/>
      <c r="D88" s="38"/>
      <c r="E88" s="38"/>
      <c r="F88" s="38"/>
      <c r="G88" s="38"/>
      <c r="H88" s="38"/>
      <c r="I88" s="39"/>
    </row>
    <row r="89" spans="1:10" x14ac:dyDescent="0.35">
      <c r="A89" s="31"/>
      <c r="B89" s="20" t="s">
        <v>17</v>
      </c>
      <c r="C89" s="14"/>
      <c r="D89" s="38">
        <v>732043343.87</v>
      </c>
      <c r="E89" s="38">
        <v>-220008081.38</v>
      </c>
      <c r="F89" s="38">
        <v>512035262.48999995</v>
      </c>
      <c r="G89" s="38">
        <v>510939773.25</v>
      </c>
      <c r="H89" s="38">
        <v>510939773.25</v>
      </c>
      <c r="I89" s="39">
        <f t="shared" ref="I89" si="23">F89-G89</f>
        <v>1095489.2399999499</v>
      </c>
    </row>
    <row r="90" spans="1:10" x14ac:dyDescent="0.35">
      <c r="A90" s="31"/>
      <c r="B90" s="20" t="s">
        <v>18</v>
      </c>
      <c r="C90" s="14"/>
      <c r="D90" s="15"/>
      <c r="E90" s="15"/>
      <c r="F90" s="15"/>
      <c r="G90" s="15"/>
      <c r="H90" s="15"/>
      <c r="I90" s="16"/>
    </row>
    <row r="91" spans="1:10" x14ac:dyDescent="0.35">
      <c r="A91" s="31"/>
      <c r="B91" s="20" t="s">
        <v>19</v>
      </c>
      <c r="C91" s="14"/>
      <c r="D91" s="15"/>
      <c r="E91" s="15"/>
      <c r="F91" s="15"/>
      <c r="G91" s="15"/>
      <c r="H91" s="15"/>
      <c r="I91" s="16"/>
    </row>
    <row r="92" spans="1:10" s="11" customFormat="1" x14ac:dyDescent="0.35">
      <c r="A92" s="36" t="s">
        <v>20</v>
      </c>
      <c r="B92" s="32"/>
      <c r="C92" s="12"/>
      <c r="D92" s="13">
        <f>SUM(D93:D101)</f>
        <v>114977702.87</v>
      </c>
      <c r="E92" s="13">
        <f t="shared" ref="E92:I92" si="24">SUM(E93:E101)</f>
        <v>77313094.450000018</v>
      </c>
      <c r="F92" s="13">
        <f t="shared" si="24"/>
        <v>192290797.31999999</v>
      </c>
      <c r="G92" s="13">
        <f t="shared" si="24"/>
        <v>191207497.33999997</v>
      </c>
      <c r="H92" s="13">
        <f t="shared" si="24"/>
        <v>174271269.71000001</v>
      </c>
      <c r="I92" s="13">
        <f>SUM(I93:I101)</f>
        <v>1083299.9799999883</v>
      </c>
      <c r="J92" s="10"/>
    </row>
    <row r="93" spans="1:10" x14ac:dyDescent="0.35">
      <c r="A93" s="31"/>
      <c r="B93" s="65" t="s">
        <v>21</v>
      </c>
      <c r="C93" s="65"/>
      <c r="D93" s="38">
        <v>156100</v>
      </c>
      <c r="E93" s="38">
        <v>1038168</v>
      </c>
      <c r="F93" s="38">
        <v>1194268</v>
      </c>
      <c r="G93" s="38">
        <v>1190065.8599999999</v>
      </c>
      <c r="H93" s="38">
        <v>1066913.8900000001</v>
      </c>
      <c r="I93" s="39">
        <f t="shared" ref="I93" si="25">F93-G93</f>
        <v>4202.1400000001304</v>
      </c>
    </row>
    <row r="94" spans="1:10" x14ac:dyDescent="0.35">
      <c r="A94" s="31"/>
      <c r="B94" s="20" t="s">
        <v>22</v>
      </c>
      <c r="C94" s="14"/>
      <c r="D94" s="38"/>
      <c r="E94" s="38"/>
      <c r="F94" s="38"/>
      <c r="G94" s="38"/>
      <c r="H94" s="38"/>
      <c r="I94" s="39"/>
    </row>
    <row r="95" spans="1:10" x14ac:dyDescent="0.35">
      <c r="A95" s="31"/>
      <c r="B95" s="60" t="s">
        <v>23</v>
      </c>
      <c r="C95" s="60"/>
      <c r="D95" s="38"/>
      <c r="E95" s="38"/>
      <c r="F95" s="38"/>
      <c r="G95" s="38"/>
      <c r="H95" s="38"/>
      <c r="I95" s="39"/>
    </row>
    <row r="96" spans="1:10" x14ac:dyDescent="0.35">
      <c r="A96" s="31"/>
      <c r="B96" s="33" t="s">
        <v>24</v>
      </c>
      <c r="C96" s="14"/>
      <c r="D96" s="38">
        <v>282400</v>
      </c>
      <c r="E96" s="38">
        <v>13126782</v>
      </c>
      <c r="F96" s="38">
        <v>13409182</v>
      </c>
      <c r="G96" s="38">
        <v>13364090.33</v>
      </c>
      <c r="H96" s="38">
        <v>6750797.6900000004</v>
      </c>
      <c r="I96" s="39">
        <f t="shared" ref="I96:I101" si="26">F96-G96</f>
        <v>45091.669999999925</v>
      </c>
    </row>
    <row r="97" spans="1:10" x14ac:dyDescent="0.35">
      <c r="A97" s="31"/>
      <c r="B97" s="20" t="s">
        <v>25</v>
      </c>
      <c r="C97" s="14"/>
      <c r="D97" s="38">
        <v>20600</v>
      </c>
      <c r="E97" s="38">
        <v>3250000</v>
      </c>
      <c r="F97" s="38">
        <v>3270600</v>
      </c>
      <c r="G97" s="38">
        <v>3268000.01</v>
      </c>
      <c r="H97" s="38">
        <v>0</v>
      </c>
      <c r="I97" s="39">
        <f t="shared" si="26"/>
        <v>2599.9900000002235</v>
      </c>
    </row>
    <row r="98" spans="1:10" x14ac:dyDescent="0.35">
      <c r="A98" s="31"/>
      <c r="B98" s="20" t="s">
        <v>26</v>
      </c>
      <c r="C98" s="14"/>
      <c r="D98" s="38">
        <v>54841874.390000001</v>
      </c>
      <c r="E98" s="38">
        <v>79422797.020000011</v>
      </c>
      <c r="F98" s="38">
        <v>134264671.41</v>
      </c>
      <c r="G98" s="38">
        <v>133821296.81</v>
      </c>
      <c r="H98" s="38">
        <v>127177588.2</v>
      </c>
      <c r="I98" s="39">
        <f t="shared" si="26"/>
        <v>443374.59999999404</v>
      </c>
    </row>
    <row r="99" spans="1:10" x14ac:dyDescent="0.35">
      <c r="A99" s="31"/>
      <c r="B99" s="60" t="s">
        <v>27</v>
      </c>
      <c r="C99" s="60"/>
      <c r="D99" s="38">
        <v>1696200</v>
      </c>
      <c r="E99" s="38">
        <v>-1619197.8</v>
      </c>
      <c r="F99" s="38">
        <v>77002.199999999953</v>
      </c>
      <c r="G99" s="38">
        <v>68442.47</v>
      </c>
      <c r="H99" s="38">
        <v>68442.47</v>
      </c>
      <c r="I99" s="39">
        <f t="shared" si="26"/>
        <v>8559.7299999999523</v>
      </c>
    </row>
    <row r="100" spans="1:10" x14ac:dyDescent="0.35">
      <c r="A100" s="31"/>
      <c r="B100" s="20" t="s">
        <v>28</v>
      </c>
      <c r="C100" s="14"/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9">
        <f t="shared" si="26"/>
        <v>0</v>
      </c>
    </row>
    <row r="101" spans="1:10" x14ac:dyDescent="0.35">
      <c r="A101" s="31"/>
      <c r="B101" s="20" t="s">
        <v>29</v>
      </c>
      <c r="C101" s="14"/>
      <c r="D101" s="38">
        <v>57980528.479999997</v>
      </c>
      <c r="E101" s="38">
        <v>-17905454.77</v>
      </c>
      <c r="F101" s="38">
        <v>40075073.709999993</v>
      </c>
      <c r="G101" s="38">
        <v>39495601.859999999</v>
      </c>
      <c r="H101" s="38">
        <v>39207527.460000001</v>
      </c>
      <c r="I101" s="39">
        <f t="shared" si="26"/>
        <v>579471.84999999404</v>
      </c>
    </row>
    <row r="102" spans="1:10" s="11" customFormat="1" x14ac:dyDescent="0.35">
      <c r="A102" s="36" t="s">
        <v>30</v>
      </c>
      <c r="B102" s="32"/>
      <c r="C102" s="12"/>
      <c r="D102" s="13">
        <f>SUM(D103:D111)</f>
        <v>12214700</v>
      </c>
      <c r="E102" s="13">
        <f t="shared" ref="E102:I102" si="27">SUM(E103:E111)</f>
        <v>177783081.86999997</v>
      </c>
      <c r="F102" s="13">
        <f t="shared" si="27"/>
        <v>189997781.86999997</v>
      </c>
      <c r="G102" s="13">
        <f t="shared" si="27"/>
        <v>188659984.59999999</v>
      </c>
      <c r="H102" s="13">
        <f t="shared" si="27"/>
        <v>167885261.13999999</v>
      </c>
      <c r="I102" s="13">
        <f>SUM(I103:I111)</f>
        <v>1337797.269999993</v>
      </c>
      <c r="J102" s="10"/>
    </row>
    <row r="103" spans="1:10" x14ac:dyDescent="0.35">
      <c r="A103" s="31"/>
      <c r="B103" s="20" t="s">
        <v>31</v>
      </c>
      <c r="C103" s="14"/>
      <c r="D103" s="15"/>
      <c r="E103" s="15"/>
      <c r="F103" s="15"/>
      <c r="G103" s="15"/>
      <c r="H103" s="15"/>
      <c r="I103" s="16"/>
    </row>
    <row r="104" spans="1:10" x14ac:dyDescent="0.35">
      <c r="A104" s="31"/>
      <c r="B104" s="20" t="s">
        <v>32</v>
      </c>
      <c r="C104" s="14"/>
      <c r="D104" s="38">
        <v>77400</v>
      </c>
      <c r="E104" s="38">
        <v>689040</v>
      </c>
      <c r="F104" s="38">
        <v>766440</v>
      </c>
      <c r="G104" s="38">
        <v>74361.960000000006</v>
      </c>
      <c r="H104" s="38">
        <v>74361.960000000006</v>
      </c>
      <c r="I104" s="39">
        <f t="shared" ref="I104:I107" si="28">F104-G104</f>
        <v>692078.04</v>
      </c>
    </row>
    <row r="105" spans="1:10" x14ac:dyDescent="0.35">
      <c r="A105" s="31"/>
      <c r="B105" s="60" t="s">
        <v>33</v>
      </c>
      <c r="C105" s="60"/>
      <c r="D105" s="38">
        <v>12073000</v>
      </c>
      <c r="E105" s="38">
        <v>28155858.370000001</v>
      </c>
      <c r="F105" s="38">
        <v>40228858.370000005</v>
      </c>
      <c r="G105" s="38">
        <v>40164408.50999999</v>
      </c>
      <c r="H105" s="38">
        <v>35764198.829999998</v>
      </c>
      <c r="I105" s="39">
        <f t="shared" si="28"/>
        <v>64449.860000014305</v>
      </c>
    </row>
    <row r="106" spans="1:10" x14ac:dyDescent="0.35">
      <c r="A106" s="31"/>
      <c r="B106" s="20" t="s">
        <v>34</v>
      </c>
      <c r="C106" s="14"/>
      <c r="D106" s="38"/>
      <c r="E106" s="38"/>
      <c r="F106" s="38"/>
      <c r="G106" s="38"/>
      <c r="H106" s="38"/>
      <c r="I106" s="39"/>
    </row>
    <row r="107" spans="1:10" x14ac:dyDescent="0.35">
      <c r="A107" s="31"/>
      <c r="B107" s="60" t="s">
        <v>35</v>
      </c>
      <c r="C107" s="60"/>
      <c r="D107" s="38">
        <v>64300</v>
      </c>
      <c r="E107" s="38">
        <v>145941921.79999998</v>
      </c>
      <c r="F107" s="38">
        <v>146006221.79999998</v>
      </c>
      <c r="G107" s="38">
        <v>145425079.34</v>
      </c>
      <c r="H107" s="38">
        <v>132046700.34999999</v>
      </c>
      <c r="I107" s="39">
        <f t="shared" si="28"/>
        <v>581142.45999997854</v>
      </c>
    </row>
    <row r="108" spans="1:10" x14ac:dyDescent="0.35">
      <c r="A108" s="31"/>
      <c r="B108" s="20" t="s">
        <v>36</v>
      </c>
      <c r="C108" s="14"/>
      <c r="D108" s="15"/>
      <c r="E108" s="15"/>
      <c r="F108" s="15"/>
      <c r="G108" s="15"/>
      <c r="H108" s="15"/>
      <c r="I108" s="16"/>
    </row>
    <row r="109" spans="1:10" x14ac:dyDescent="0.35">
      <c r="A109" s="31"/>
      <c r="B109" s="20" t="s">
        <v>37</v>
      </c>
      <c r="C109" s="14"/>
      <c r="D109" s="15"/>
      <c r="E109" s="15"/>
      <c r="F109" s="15"/>
      <c r="G109" s="15"/>
      <c r="H109" s="15"/>
      <c r="I109" s="16"/>
    </row>
    <row r="110" spans="1:10" x14ac:dyDescent="0.35">
      <c r="A110" s="31"/>
      <c r="B110" s="20" t="s">
        <v>38</v>
      </c>
      <c r="C110" s="14"/>
      <c r="D110" s="15"/>
      <c r="E110" s="15"/>
      <c r="F110" s="15"/>
      <c r="G110" s="15"/>
      <c r="H110" s="15"/>
      <c r="I110" s="16"/>
    </row>
    <row r="111" spans="1:10" x14ac:dyDescent="0.35">
      <c r="A111" s="31"/>
      <c r="B111" s="20" t="s">
        <v>39</v>
      </c>
      <c r="C111" s="14"/>
      <c r="D111" s="15"/>
      <c r="E111" s="15">
        <v>2996261.7</v>
      </c>
      <c r="F111" s="15">
        <v>2996261.7</v>
      </c>
      <c r="G111" s="15">
        <v>2996134.79</v>
      </c>
      <c r="H111" s="15">
        <v>0</v>
      </c>
      <c r="I111" s="39">
        <f>F111-G111</f>
        <v>126.91000000014901</v>
      </c>
    </row>
    <row r="112" spans="1:10" s="11" customFormat="1" ht="39.75" customHeight="1" x14ac:dyDescent="0.35">
      <c r="A112" s="61" t="s">
        <v>40</v>
      </c>
      <c r="B112" s="62"/>
      <c r="C112" s="62"/>
      <c r="D112" s="13">
        <f>SUM(D113:D121)</f>
        <v>0</v>
      </c>
      <c r="E112" s="13">
        <f t="shared" ref="E112:I112" si="29">SUM(E113:E121)</f>
        <v>0</v>
      </c>
      <c r="F112" s="13">
        <f t="shared" si="29"/>
        <v>0</v>
      </c>
      <c r="G112" s="13">
        <f t="shared" si="29"/>
        <v>0</v>
      </c>
      <c r="H112" s="13">
        <f t="shared" si="29"/>
        <v>0</v>
      </c>
      <c r="I112" s="13">
        <f t="shared" si="29"/>
        <v>0</v>
      </c>
      <c r="J112" s="10"/>
    </row>
    <row r="113" spans="1:10" x14ac:dyDescent="0.35">
      <c r="A113" s="31"/>
      <c r="B113" s="20" t="s">
        <v>41</v>
      </c>
      <c r="C113" s="14"/>
      <c r="D113" s="15"/>
      <c r="E113" s="15"/>
      <c r="F113" s="15"/>
      <c r="G113" s="15"/>
      <c r="H113" s="15"/>
      <c r="I113" s="16"/>
    </row>
    <row r="114" spans="1:10" x14ac:dyDescent="0.35">
      <c r="A114" s="31"/>
      <c r="B114" s="20" t="s">
        <v>42</v>
      </c>
      <c r="C114" s="14"/>
      <c r="D114" s="15"/>
      <c r="E114" s="15"/>
      <c r="F114" s="15"/>
      <c r="G114" s="15"/>
      <c r="H114" s="15"/>
      <c r="I114" s="16"/>
    </row>
    <row r="115" spans="1:10" x14ac:dyDescent="0.35">
      <c r="A115" s="31"/>
      <c r="B115" s="20" t="s">
        <v>43</v>
      </c>
      <c r="C115" s="14"/>
      <c r="D115" s="15"/>
      <c r="E115" s="15"/>
      <c r="F115" s="15"/>
      <c r="G115" s="15"/>
      <c r="H115" s="15"/>
      <c r="I115" s="16"/>
    </row>
    <row r="116" spans="1:10" x14ac:dyDescent="0.35">
      <c r="A116" s="31"/>
      <c r="B116" s="20" t="s">
        <v>44</v>
      </c>
      <c r="C116" s="14"/>
      <c r="D116" s="15"/>
      <c r="E116" s="15"/>
      <c r="F116" s="15"/>
      <c r="G116" s="15"/>
      <c r="H116" s="15"/>
      <c r="I116" s="16"/>
    </row>
    <row r="117" spans="1:10" x14ac:dyDescent="0.35">
      <c r="A117" s="31"/>
      <c r="B117" s="20" t="s">
        <v>45</v>
      </c>
      <c r="C117" s="14"/>
      <c r="D117" s="15"/>
      <c r="E117" s="15"/>
      <c r="F117" s="15"/>
      <c r="G117" s="15"/>
      <c r="H117" s="15"/>
      <c r="I117" s="16"/>
    </row>
    <row r="118" spans="1:10" x14ac:dyDescent="0.35">
      <c r="A118" s="31"/>
      <c r="B118" s="20" t="s">
        <v>46</v>
      </c>
      <c r="C118" s="14"/>
      <c r="D118" s="15"/>
      <c r="E118" s="15"/>
      <c r="F118" s="15"/>
      <c r="G118" s="15"/>
      <c r="H118" s="15"/>
      <c r="I118" s="16"/>
    </row>
    <row r="119" spans="1:10" x14ac:dyDescent="0.35">
      <c r="A119" s="31"/>
      <c r="B119" s="20" t="s">
        <v>47</v>
      </c>
      <c r="C119" s="14"/>
      <c r="D119" s="15"/>
      <c r="E119" s="15"/>
      <c r="F119" s="15"/>
      <c r="G119" s="15"/>
      <c r="H119" s="15"/>
      <c r="I119" s="16"/>
    </row>
    <row r="120" spans="1:10" x14ac:dyDescent="0.35">
      <c r="A120" s="31"/>
      <c r="B120" s="20" t="s">
        <v>48</v>
      </c>
      <c r="C120" s="14"/>
      <c r="D120" s="15"/>
      <c r="E120" s="15"/>
      <c r="F120" s="15"/>
      <c r="G120" s="15"/>
      <c r="H120" s="15"/>
      <c r="I120" s="16"/>
    </row>
    <row r="121" spans="1:10" x14ac:dyDescent="0.35">
      <c r="A121" s="31"/>
      <c r="B121" s="20" t="s">
        <v>49</v>
      </c>
      <c r="C121" s="14"/>
      <c r="D121" s="15"/>
      <c r="E121" s="15"/>
      <c r="F121" s="15"/>
      <c r="G121" s="15"/>
      <c r="H121" s="15"/>
      <c r="I121" s="16"/>
    </row>
    <row r="122" spans="1:10" s="11" customFormat="1" x14ac:dyDescent="0.3">
      <c r="A122" s="63" t="s">
        <v>50</v>
      </c>
      <c r="B122" s="64"/>
      <c r="C122" s="64"/>
      <c r="D122" s="13">
        <f>SUM(D123:D131)</f>
        <v>30343700</v>
      </c>
      <c r="E122" s="13">
        <f t="shared" ref="E122:I122" si="30">SUM(E123:E131)</f>
        <v>13355145.390000001</v>
      </c>
      <c r="F122" s="13">
        <f t="shared" si="30"/>
        <v>43698845.390000001</v>
      </c>
      <c r="G122" s="13">
        <f t="shared" si="30"/>
        <v>43631705.469999999</v>
      </c>
      <c r="H122" s="13">
        <f t="shared" si="30"/>
        <v>21527090.689999998</v>
      </c>
      <c r="I122" s="13">
        <f>SUM(I123:I131)</f>
        <v>67139.919999999925</v>
      </c>
      <c r="J122" s="10"/>
    </row>
    <row r="123" spans="1:10" x14ac:dyDescent="0.35">
      <c r="A123" s="31"/>
      <c r="B123" s="20" t="s">
        <v>51</v>
      </c>
      <c r="C123" s="14"/>
      <c r="D123" s="38">
        <v>0</v>
      </c>
      <c r="E123" s="38">
        <v>6245020</v>
      </c>
      <c r="F123" s="38">
        <v>6245020</v>
      </c>
      <c r="G123" s="38">
        <v>6244736.7300000004</v>
      </c>
      <c r="H123" s="38">
        <v>1160000</v>
      </c>
      <c r="I123" s="39">
        <f t="shared" ref="I123:I124" si="31">F123-G123</f>
        <v>283.26999999955297</v>
      </c>
    </row>
    <row r="124" spans="1:10" x14ac:dyDescent="0.35">
      <c r="A124" s="31"/>
      <c r="B124" s="20" t="s">
        <v>52</v>
      </c>
      <c r="C124" s="14"/>
      <c r="D124" s="38">
        <v>0</v>
      </c>
      <c r="E124" s="38">
        <v>9012810.1099999994</v>
      </c>
      <c r="F124" s="38">
        <v>9012810.1099999994</v>
      </c>
      <c r="G124" s="38">
        <v>9012809.3100000005</v>
      </c>
      <c r="H124" s="38">
        <v>0</v>
      </c>
      <c r="I124" s="39">
        <f t="shared" si="31"/>
        <v>0.79999999888241291</v>
      </c>
    </row>
    <row r="125" spans="1:10" x14ac:dyDescent="0.35">
      <c r="A125" s="31"/>
      <c r="B125" s="20" t="s">
        <v>53</v>
      </c>
      <c r="C125" s="14"/>
      <c r="D125" s="38"/>
      <c r="E125" s="38"/>
      <c r="F125" s="38"/>
      <c r="G125" s="38"/>
      <c r="H125" s="38"/>
      <c r="I125" s="39"/>
    </row>
    <row r="126" spans="1:10" x14ac:dyDescent="0.35">
      <c r="A126" s="31"/>
      <c r="B126" s="20" t="s">
        <v>54</v>
      </c>
      <c r="C126" s="14"/>
      <c r="D126" s="38">
        <v>30259500</v>
      </c>
      <c r="E126" s="38">
        <v>-30259500</v>
      </c>
      <c r="F126" s="38">
        <v>0</v>
      </c>
      <c r="G126" s="38">
        <v>0</v>
      </c>
      <c r="H126" s="38">
        <v>0</v>
      </c>
      <c r="I126" s="39">
        <f t="shared" ref="I126:I128" si="32">F126-G126</f>
        <v>0</v>
      </c>
    </row>
    <row r="127" spans="1:10" x14ac:dyDescent="0.35">
      <c r="A127" s="31"/>
      <c r="B127" s="20" t="s">
        <v>55</v>
      </c>
      <c r="C127" s="14"/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9">
        <f t="shared" si="32"/>
        <v>0</v>
      </c>
    </row>
    <row r="128" spans="1:10" x14ac:dyDescent="0.35">
      <c r="A128" s="31"/>
      <c r="B128" s="20" t="s">
        <v>56</v>
      </c>
      <c r="C128" s="14"/>
      <c r="D128" s="38">
        <v>84200</v>
      </c>
      <c r="E128" s="38">
        <v>19540815.280000001</v>
      </c>
      <c r="F128" s="38">
        <v>19625015.280000001</v>
      </c>
      <c r="G128" s="38">
        <v>19558159.43</v>
      </c>
      <c r="H128" s="38">
        <v>11551090.689999999</v>
      </c>
      <c r="I128" s="39">
        <f t="shared" si="32"/>
        <v>66855.85000000149</v>
      </c>
    </row>
    <row r="129" spans="1:10" x14ac:dyDescent="0.35">
      <c r="A129" s="31"/>
      <c r="B129" s="20" t="s">
        <v>57</v>
      </c>
      <c r="C129" s="14"/>
      <c r="D129" s="38"/>
      <c r="E129" s="38"/>
      <c r="F129" s="38"/>
      <c r="G129" s="38"/>
      <c r="H129" s="38"/>
      <c r="I129" s="39"/>
    </row>
    <row r="130" spans="1:10" x14ac:dyDescent="0.35">
      <c r="A130" s="31"/>
      <c r="B130" s="20" t="s">
        <v>58</v>
      </c>
      <c r="C130" s="14"/>
      <c r="D130" s="38"/>
      <c r="E130" s="38"/>
      <c r="F130" s="38"/>
      <c r="G130" s="38"/>
      <c r="H130" s="38"/>
      <c r="I130" s="39"/>
    </row>
    <row r="131" spans="1:10" x14ac:dyDescent="0.35">
      <c r="A131" s="31"/>
      <c r="B131" s="20" t="s">
        <v>59</v>
      </c>
      <c r="C131" s="14"/>
      <c r="D131" s="38">
        <v>0</v>
      </c>
      <c r="E131" s="38">
        <v>8816000</v>
      </c>
      <c r="F131" s="38">
        <v>8816000</v>
      </c>
      <c r="G131" s="38">
        <v>8816000</v>
      </c>
      <c r="H131" s="38">
        <v>8816000</v>
      </c>
      <c r="I131" s="39">
        <f t="shared" ref="I131" si="33">F131-G131</f>
        <v>0</v>
      </c>
    </row>
    <row r="132" spans="1:10" s="11" customFormat="1" x14ac:dyDescent="0.35">
      <c r="A132" s="36" t="s">
        <v>60</v>
      </c>
      <c r="B132" s="32"/>
      <c r="C132" s="12"/>
      <c r="D132" s="13">
        <f>SUM(D133:D135)</f>
        <v>171970202</v>
      </c>
      <c r="E132" s="13">
        <f t="shared" ref="E132:I132" si="34">SUM(E133:E135)</f>
        <v>161280800.5</v>
      </c>
      <c r="F132" s="13">
        <f t="shared" si="34"/>
        <v>333251002.5</v>
      </c>
      <c r="G132" s="13">
        <f t="shared" si="34"/>
        <v>251969578.68000001</v>
      </c>
      <c r="H132" s="13">
        <f t="shared" si="34"/>
        <v>168231617.46000001</v>
      </c>
      <c r="I132" s="13">
        <f>SUM(I133:I135)</f>
        <v>81281423.819999993</v>
      </c>
      <c r="J132" s="10"/>
    </row>
    <row r="133" spans="1:10" x14ac:dyDescent="0.35">
      <c r="A133" s="31"/>
      <c r="B133" s="20" t="s">
        <v>61</v>
      </c>
      <c r="C133" s="14"/>
      <c r="D133" s="38">
        <v>171970202</v>
      </c>
      <c r="E133" s="38">
        <v>161280800.5</v>
      </c>
      <c r="F133" s="38">
        <v>333251002.5</v>
      </c>
      <c r="G133" s="38">
        <v>251969578.68000001</v>
      </c>
      <c r="H133" s="38">
        <v>168231617.46000001</v>
      </c>
      <c r="I133" s="39">
        <f t="shared" ref="I133:I134" si="35">F133-G133</f>
        <v>81281423.819999993</v>
      </c>
    </row>
    <row r="134" spans="1:10" x14ac:dyDescent="0.35">
      <c r="A134" s="31"/>
      <c r="B134" s="20" t="s">
        <v>62</v>
      </c>
      <c r="C134" s="14"/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9">
        <f>F134-G134</f>
        <v>0</v>
      </c>
    </row>
    <row r="135" spans="1:10" x14ac:dyDescent="0.35">
      <c r="A135" s="31"/>
      <c r="B135" s="20" t="s">
        <v>63</v>
      </c>
      <c r="C135" s="14"/>
      <c r="D135" s="15"/>
      <c r="E135" s="15"/>
      <c r="F135" s="15"/>
      <c r="G135" s="15"/>
      <c r="H135" s="15"/>
      <c r="I135" s="16"/>
    </row>
    <row r="136" spans="1:10" s="11" customFormat="1" x14ac:dyDescent="0.3">
      <c r="A136" s="63" t="s">
        <v>64</v>
      </c>
      <c r="B136" s="64"/>
      <c r="C136" s="64"/>
      <c r="D136" s="13">
        <f>SUM(D137:D144)</f>
        <v>0</v>
      </c>
      <c r="E136" s="13">
        <f t="shared" ref="E136:I136" si="36">SUM(E137:E144)</f>
        <v>0</v>
      </c>
      <c r="F136" s="13">
        <f t="shared" si="36"/>
        <v>0</v>
      </c>
      <c r="G136" s="13">
        <f t="shared" si="36"/>
        <v>0</v>
      </c>
      <c r="H136" s="13">
        <f t="shared" si="36"/>
        <v>0</v>
      </c>
      <c r="I136" s="13">
        <f>SUM(I137:I144)</f>
        <v>0</v>
      </c>
      <c r="J136" s="10"/>
    </row>
    <row r="137" spans="1:10" x14ac:dyDescent="0.35">
      <c r="A137" s="31"/>
      <c r="B137" s="20" t="s">
        <v>65</v>
      </c>
      <c r="C137" s="14"/>
      <c r="D137" s="15"/>
      <c r="E137" s="15"/>
      <c r="F137" s="15"/>
      <c r="G137" s="15"/>
      <c r="H137" s="15"/>
      <c r="I137" s="16"/>
    </row>
    <row r="138" spans="1:10" x14ac:dyDescent="0.35">
      <c r="A138" s="31"/>
      <c r="B138" s="20" t="s">
        <v>66</v>
      </c>
      <c r="C138" s="14"/>
      <c r="D138" s="15"/>
      <c r="E138" s="15"/>
      <c r="F138" s="15"/>
      <c r="G138" s="15"/>
      <c r="H138" s="15"/>
      <c r="I138" s="16"/>
    </row>
    <row r="139" spans="1:10" ht="16.5" customHeight="1" x14ac:dyDescent="0.35">
      <c r="A139" s="31"/>
      <c r="B139" s="20" t="s">
        <v>67</v>
      </c>
      <c r="C139" s="14"/>
      <c r="D139" s="15"/>
      <c r="E139" s="15"/>
      <c r="F139" s="15"/>
      <c r="G139" s="15"/>
      <c r="H139" s="15"/>
      <c r="I139" s="16"/>
    </row>
    <row r="140" spans="1:10" ht="16.5" customHeight="1" x14ac:dyDescent="0.35">
      <c r="A140" s="31"/>
      <c r="B140" s="20" t="s">
        <v>68</v>
      </c>
      <c r="C140" s="14"/>
      <c r="D140" s="15"/>
      <c r="E140" s="15"/>
      <c r="F140" s="15"/>
      <c r="G140" s="15"/>
      <c r="H140" s="15"/>
      <c r="I140" s="16"/>
    </row>
    <row r="141" spans="1:10" ht="16.5" customHeight="1" x14ac:dyDescent="0.35">
      <c r="A141" s="31"/>
      <c r="B141" s="20" t="s">
        <v>69</v>
      </c>
      <c r="C141" s="14"/>
      <c r="D141" s="15"/>
      <c r="E141" s="15"/>
      <c r="F141" s="15"/>
      <c r="G141" s="15"/>
      <c r="H141" s="15"/>
      <c r="I141" s="16"/>
    </row>
    <row r="142" spans="1:10" ht="16.5" customHeight="1" x14ac:dyDescent="0.35">
      <c r="A142" s="31"/>
      <c r="B142" s="20" t="s">
        <v>70</v>
      </c>
      <c r="C142" s="14"/>
      <c r="D142" s="15"/>
      <c r="E142" s="15"/>
      <c r="F142" s="15"/>
      <c r="G142" s="15"/>
      <c r="H142" s="15"/>
      <c r="I142" s="16"/>
    </row>
    <row r="143" spans="1:10" ht="16.5" customHeight="1" x14ac:dyDescent="0.35">
      <c r="A143" s="31"/>
      <c r="B143" s="20" t="s">
        <v>71</v>
      </c>
      <c r="C143" s="14"/>
      <c r="D143" s="15"/>
      <c r="E143" s="15"/>
      <c r="F143" s="15"/>
      <c r="G143" s="15"/>
      <c r="H143" s="15"/>
      <c r="I143" s="16"/>
    </row>
    <row r="144" spans="1:10" ht="16.5" customHeight="1" x14ac:dyDescent="0.35">
      <c r="A144" s="31"/>
      <c r="B144" s="65" t="s">
        <v>72</v>
      </c>
      <c r="C144" s="65"/>
      <c r="D144" s="15"/>
      <c r="E144" s="15"/>
      <c r="F144" s="15"/>
      <c r="G144" s="15"/>
      <c r="H144" s="15"/>
      <c r="I144" s="16"/>
    </row>
    <row r="145" spans="1:10" s="11" customFormat="1" ht="16.5" customHeight="1" x14ac:dyDescent="0.3">
      <c r="A145" s="36" t="s">
        <v>73</v>
      </c>
      <c r="B145" s="21"/>
      <c r="C145" s="12"/>
      <c r="D145" s="13">
        <f>SUM(D146:D148)</f>
        <v>0</v>
      </c>
      <c r="E145" s="13">
        <f t="shared" ref="E145:I145" si="37">SUM(E146:E148)</f>
        <v>0</v>
      </c>
      <c r="F145" s="13">
        <f t="shared" si="37"/>
        <v>0</v>
      </c>
      <c r="G145" s="13">
        <f t="shared" si="37"/>
        <v>0</v>
      </c>
      <c r="H145" s="13">
        <f t="shared" si="37"/>
        <v>0</v>
      </c>
      <c r="I145" s="13">
        <f>SUM(I146:I148)</f>
        <v>0</v>
      </c>
      <c r="J145" s="10"/>
    </row>
    <row r="146" spans="1:10" ht="16.5" customHeight="1" x14ac:dyDescent="0.35">
      <c r="A146" s="31"/>
      <c r="B146" s="20" t="s">
        <v>74</v>
      </c>
      <c r="C146" s="14"/>
      <c r="D146" s="15"/>
      <c r="E146" s="15"/>
      <c r="F146" s="15"/>
      <c r="G146" s="15"/>
      <c r="H146" s="15"/>
      <c r="I146" s="16"/>
    </row>
    <row r="147" spans="1:10" ht="16.5" customHeight="1" x14ac:dyDescent="0.35">
      <c r="A147" s="31"/>
      <c r="B147" s="20" t="s">
        <v>75</v>
      </c>
      <c r="C147" s="14"/>
      <c r="D147" s="15"/>
      <c r="E147" s="15"/>
      <c r="F147" s="15"/>
      <c r="G147" s="15"/>
      <c r="H147" s="15"/>
      <c r="I147" s="16"/>
    </row>
    <row r="148" spans="1:10" ht="16.5" customHeight="1" x14ac:dyDescent="0.35">
      <c r="A148" s="31"/>
      <c r="B148" s="20" t="s">
        <v>76</v>
      </c>
      <c r="C148" s="14"/>
      <c r="D148" s="15"/>
      <c r="E148" s="15"/>
      <c r="F148" s="15"/>
      <c r="G148" s="15"/>
      <c r="H148" s="15"/>
      <c r="I148" s="16"/>
    </row>
    <row r="149" spans="1:10" s="11" customFormat="1" ht="16.5" customHeight="1" x14ac:dyDescent="0.3">
      <c r="A149" s="36" t="s">
        <v>77</v>
      </c>
      <c r="B149" s="21"/>
      <c r="C149" s="12"/>
      <c r="D149" s="13">
        <f>SUM(D150:D156)</f>
        <v>0</v>
      </c>
      <c r="E149" s="13">
        <f t="shared" ref="E149:I149" si="38">SUM(E150:E156)</f>
        <v>175487999.99000001</v>
      </c>
      <c r="F149" s="13">
        <f t="shared" si="38"/>
        <v>175487999.99000001</v>
      </c>
      <c r="G149" s="13">
        <f t="shared" si="38"/>
        <v>175488000</v>
      </c>
      <c r="H149" s="13">
        <f t="shared" si="38"/>
        <v>175488000</v>
      </c>
      <c r="I149" s="13">
        <f>SUM(I150:I156)</f>
        <v>-9.9999904632568359E-3</v>
      </c>
      <c r="J149" s="10"/>
    </row>
    <row r="150" spans="1:10" ht="16.5" customHeight="1" x14ac:dyDescent="0.35">
      <c r="A150" s="31"/>
      <c r="B150" s="20" t="s">
        <v>78</v>
      </c>
      <c r="C150" s="14"/>
      <c r="D150" s="15">
        <v>0</v>
      </c>
      <c r="E150" s="15">
        <v>175487999.99000001</v>
      </c>
      <c r="F150" s="15">
        <v>175487999.99000001</v>
      </c>
      <c r="G150" s="15">
        <v>175488000</v>
      </c>
      <c r="H150" s="15">
        <v>175488000</v>
      </c>
      <c r="I150" s="39">
        <f>F150-G150</f>
        <v>-9.9999904632568359E-3</v>
      </c>
    </row>
    <row r="151" spans="1:10" ht="16.5" customHeight="1" x14ac:dyDescent="0.35">
      <c r="A151" s="31"/>
      <c r="B151" s="33" t="s">
        <v>80</v>
      </c>
      <c r="C151" s="37"/>
      <c r="D151" s="15"/>
      <c r="E151" s="15"/>
      <c r="F151" s="15"/>
      <c r="G151" s="15"/>
      <c r="H151" s="15"/>
      <c r="I151" s="16"/>
    </row>
    <row r="152" spans="1:10" ht="16.5" customHeight="1" x14ac:dyDescent="0.35">
      <c r="A152" s="31"/>
      <c r="B152" s="33" t="s">
        <v>82</v>
      </c>
      <c r="C152" s="37"/>
      <c r="D152" s="15"/>
      <c r="E152" s="15"/>
      <c r="F152" s="15"/>
      <c r="G152" s="15"/>
      <c r="H152" s="15"/>
      <c r="I152" s="16"/>
    </row>
    <row r="153" spans="1:10" ht="16.5" customHeight="1" x14ac:dyDescent="0.35">
      <c r="A153" s="31"/>
      <c r="B153" s="33" t="s">
        <v>83</v>
      </c>
      <c r="C153" s="37"/>
      <c r="D153" s="15"/>
      <c r="E153" s="15"/>
      <c r="F153" s="15"/>
      <c r="G153" s="15"/>
      <c r="H153" s="15"/>
      <c r="I153" s="16"/>
    </row>
    <row r="154" spans="1:10" ht="16.5" customHeight="1" x14ac:dyDescent="0.35">
      <c r="A154" s="31"/>
      <c r="B154" s="20" t="s">
        <v>85</v>
      </c>
      <c r="C154" s="14"/>
      <c r="D154" s="15"/>
      <c r="E154" s="15"/>
      <c r="F154" s="15"/>
      <c r="G154" s="15"/>
      <c r="H154" s="15"/>
      <c r="I154" s="16"/>
    </row>
    <row r="155" spans="1:10" ht="16.5" customHeight="1" x14ac:dyDescent="0.35">
      <c r="A155" s="31"/>
      <c r="B155" s="20" t="s">
        <v>86</v>
      </c>
      <c r="C155" s="14"/>
      <c r="D155" s="15"/>
      <c r="E155" s="15"/>
      <c r="F155" s="15"/>
      <c r="G155" s="15"/>
      <c r="H155" s="15"/>
      <c r="I155" s="16"/>
    </row>
    <row r="156" spans="1:10" ht="16.5" customHeight="1" x14ac:dyDescent="0.35">
      <c r="A156" s="31"/>
      <c r="B156" s="20" t="s">
        <v>87</v>
      </c>
      <c r="C156" s="14"/>
      <c r="D156" s="15"/>
      <c r="E156" s="15"/>
      <c r="F156" s="15"/>
      <c r="G156" s="15"/>
      <c r="H156" s="15"/>
      <c r="I156" s="16"/>
    </row>
    <row r="157" spans="1:10" x14ac:dyDescent="0.3">
      <c r="A157" s="19"/>
      <c r="B157" s="20"/>
      <c r="C157" s="14"/>
      <c r="D157" s="15"/>
      <c r="E157" s="15"/>
      <c r="F157" s="15"/>
      <c r="G157" s="15"/>
      <c r="H157" s="15"/>
      <c r="I157" s="16"/>
    </row>
    <row r="158" spans="1:10" s="11" customFormat="1" x14ac:dyDescent="0.3">
      <c r="A158" s="29" t="s">
        <v>89</v>
      </c>
      <c r="B158" s="21"/>
      <c r="C158" s="12"/>
      <c r="D158" s="13">
        <f>+D8+D83</f>
        <v>8597433517.3099995</v>
      </c>
      <c r="E158" s="13">
        <f t="shared" ref="E158:I158" si="39">+E8+E83</f>
        <v>1394901399.0899999</v>
      </c>
      <c r="F158" s="13">
        <f t="shared" si="39"/>
        <v>9992334916.3999977</v>
      </c>
      <c r="G158" s="13">
        <f t="shared" si="39"/>
        <v>9315067424.3099995</v>
      </c>
      <c r="H158" s="13">
        <f t="shared" si="39"/>
        <v>8713483111.6000023</v>
      </c>
      <c r="I158" s="13">
        <f t="shared" si="39"/>
        <v>677267492.08999991</v>
      </c>
      <c r="J158" s="10"/>
    </row>
    <row r="159" spans="1:10" ht="16.2" thickBot="1" x14ac:dyDescent="0.35">
      <c r="A159" s="22"/>
      <c r="B159" s="23"/>
      <c r="C159" s="24"/>
      <c r="D159" s="25"/>
      <c r="E159" s="25"/>
      <c r="F159" s="25"/>
      <c r="G159" s="25"/>
      <c r="H159" s="25"/>
      <c r="I159" s="26"/>
    </row>
  </sheetData>
  <mergeCells count="25">
    <mergeCell ref="B107:C107"/>
    <mergeCell ref="A112:C112"/>
    <mergeCell ref="A122:C122"/>
    <mergeCell ref="A136:C136"/>
    <mergeCell ref="B144:C144"/>
    <mergeCell ref="B105:C105"/>
    <mergeCell ref="B18:C18"/>
    <mergeCell ref="B24:C24"/>
    <mergeCell ref="B30:C30"/>
    <mergeCell ref="B32:C32"/>
    <mergeCell ref="A37:C37"/>
    <mergeCell ref="A47:C47"/>
    <mergeCell ref="A61:C61"/>
    <mergeCell ref="B69:C69"/>
    <mergeCell ref="B93:C93"/>
    <mergeCell ref="B95:C95"/>
    <mergeCell ref="B99:C99"/>
    <mergeCell ref="A6:C7"/>
    <mergeCell ref="D6:H6"/>
    <mergeCell ref="I6:I7"/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Y CONC A DIC 2022</vt:lpstr>
      <vt:lpstr>'CAP Y CONC A DIC 2022'!Títulos_a_imprimir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Delgado Arellano,Ada Laura</cp:lastModifiedBy>
  <cp:lastPrinted>2022-10-20T22:50:42Z</cp:lastPrinted>
  <dcterms:created xsi:type="dcterms:W3CDTF">2022-07-22T19:11:22Z</dcterms:created>
  <dcterms:modified xsi:type="dcterms:W3CDTF">2023-03-09T22:47:25Z</dcterms:modified>
</cp:coreProperties>
</file>